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715" windowHeight="7485" activeTab="1"/>
  </bookViews>
  <sheets>
    <sheet name="【助成対象事業等】" sheetId="1" r:id="rId1"/>
    <sheet name="別紙1" sheetId="2" r:id="rId2"/>
    <sheet name="別紙1 (記入例)" sheetId="3" r:id="rId3"/>
    <sheet name="別紙2" sheetId="4" r:id="rId4"/>
    <sheet name="別紙2 (記入例)" sheetId="5" r:id="rId5"/>
    <sheet name="【通帳の写し】" sheetId="6" r:id="rId6"/>
    <sheet name="【通帳の写し（例）】" sheetId="7" r:id="rId7"/>
    <sheet name="別紙2-1" sheetId="8" r:id="rId8"/>
    <sheet name="別紙2-1 (記入例)" sheetId="9" r:id="rId9"/>
    <sheet name="別紙3" sheetId="10" r:id="rId10"/>
    <sheet name="別紙3 (記入例)" sheetId="11" r:id="rId11"/>
  </sheets>
  <definedNames>
    <definedName name="_xlnm.Print_Area" localSheetId="1">'別紙1'!$A$2:$AI$68</definedName>
    <definedName name="_xlnm.Print_Area" localSheetId="2">'別紙1 (記入例)'!$A$2:$AI$66</definedName>
    <definedName name="_xlnm.Print_Area" localSheetId="3">'別紙2'!$A$1:$W$27</definedName>
    <definedName name="_xlnm.Print_Area" localSheetId="4">'別紙2 (記入例)'!$A$1:$W$27</definedName>
    <definedName name="_xlnm.Print_Area" localSheetId="7">'別紙2-1'!$A$1:$W$19</definedName>
    <definedName name="_xlnm.Print_Area" localSheetId="8">'別紙2-1 (記入例)'!$A$1:$W$19</definedName>
    <definedName name="_xlnm.Print_Area" localSheetId="9">'別紙3'!$A$1:$G$37</definedName>
    <definedName name="_xlnm.Print_Area" localSheetId="10">'別紙3 (記入例)'!$A$1:$G$37</definedName>
  </definedNames>
  <calcPr fullCalcOnLoad="1"/>
</workbook>
</file>

<file path=xl/comments10.xml><?xml version="1.0" encoding="utf-8"?>
<comments xmlns="http://schemas.openxmlformats.org/spreadsheetml/2006/main">
  <authors>
    <author>Kubodera</author>
  </authors>
  <commentList>
    <comment ref="G18" authorId="0">
      <text>
        <r>
          <rPr>
            <b/>
            <sz val="9"/>
            <rFont val="ＭＳ Ｐゴシック"/>
            <family val="3"/>
          </rPr>
          <t>自宅または勤務先を選択</t>
        </r>
      </text>
    </comment>
    <comment ref="B18" authorId="0">
      <text>
        <r>
          <rPr>
            <b/>
            <sz val="9"/>
            <rFont val="ＭＳ Ｐゴシック"/>
            <family val="3"/>
          </rPr>
          <t>日中の連絡（８：３０～１７：１５）が可能な番号</t>
        </r>
      </text>
    </comment>
    <comment ref="B7" authorId="0">
      <text>
        <r>
          <rPr>
            <b/>
            <sz val="11"/>
            <rFont val="ＭＳ Ｐゴシック"/>
            <family val="3"/>
          </rPr>
          <t>▼から</t>
        </r>
        <r>
          <rPr>
            <b/>
            <sz val="11"/>
            <color indexed="10"/>
            <rFont val="ＭＳ Ｐゴシック"/>
            <family val="3"/>
          </rPr>
          <t>事業を選択</t>
        </r>
      </text>
    </comment>
    <comment ref="B27" authorId="0">
      <text>
        <r>
          <rPr>
            <b/>
            <sz val="9"/>
            <rFont val="ＭＳ Ｐゴシック"/>
            <family val="3"/>
          </rPr>
          <t>日中の連絡（８：３０～１７：１５）が可能な番号</t>
        </r>
      </text>
    </comment>
    <comment ref="D10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B10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C10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11.xml><?xml version="1.0" encoding="utf-8"?>
<comments xmlns="http://schemas.openxmlformats.org/spreadsheetml/2006/main">
  <authors>
    <author>Kubodera</author>
  </authors>
  <commentList>
    <comment ref="G18" authorId="0">
      <text>
        <r>
          <rPr>
            <b/>
            <sz val="9"/>
            <rFont val="ＭＳ Ｐゴシック"/>
            <family val="3"/>
          </rPr>
          <t>自宅または勤務先を選択</t>
        </r>
      </text>
    </comment>
    <comment ref="B18" authorId="0">
      <text>
        <r>
          <rPr>
            <b/>
            <sz val="9"/>
            <rFont val="ＭＳ Ｐゴシック"/>
            <family val="3"/>
          </rPr>
          <t>日中の連絡（８：３０～１７：１５）が可能な番号</t>
        </r>
      </text>
    </comment>
    <comment ref="B7" authorId="0">
      <text>
        <r>
          <rPr>
            <b/>
            <sz val="12"/>
            <rFont val="ＭＳ Ｐゴシック"/>
            <family val="3"/>
          </rPr>
          <t>▼から</t>
        </r>
        <r>
          <rPr>
            <b/>
            <sz val="12"/>
            <color indexed="10"/>
            <rFont val="ＭＳ Ｐゴシック"/>
            <family val="3"/>
          </rPr>
          <t>事業を選択</t>
        </r>
      </text>
    </comment>
    <comment ref="B27" authorId="0">
      <text>
        <r>
          <rPr>
            <b/>
            <sz val="9"/>
            <rFont val="ＭＳ Ｐゴシック"/>
            <family val="3"/>
          </rPr>
          <t>日中の連絡（８：３０～１７：１５）が可能な番号</t>
        </r>
      </text>
    </comment>
    <comment ref="D10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B10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C10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T19" authorId="0">
      <text>
        <r>
          <rPr>
            <b/>
            <sz val="9"/>
            <rFont val="ＭＳ Ｐゴシック"/>
            <family val="3"/>
          </rPr>
          <t>▼から事業を選択</t>
        </r>
      </text>
    </comment>
    <comment ref="AH21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J68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Ａ：支出事業費合計額[セルAF66]が総事業費欄[セルY20]と一致しない場合に表示されます。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総事業費欄[セルY20]を記入してください</t>
        </r>
        <r>
          <rPr>
            <b/>
            <sz val="9"/>
            <rFont val="ＭＳ Ｐゴシック"/>
            <family val="3"/>
          </rPr>
          <t>」と表示された場合
Ａ：総事業費欄[セルY20]が空欄の場合に表示されますので、[セルY20]を記入してください。</t>
        </r>
      </text>
    </comment>
    <comment ref="AJ35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Ａ：収入合計額欄[セルAF33]が支出事業費合計額欄[セルAF66]と一致しない場合に表示されます。</t>
        </r>
      </text>
    </comment>
    <comment ref="AJ29" authorId="0">
      <text>
        <r>
          <rPr>
            <b/>
            <sz val="9"/>
            <color indexed="12"/>
            <rFont val="ＭＳ Ｐゴシック"/>
            <family val="3"/>
          </rPr>
          <t xml:space="preserve">ヒント
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Ａ：概算払可能額を超えた場合に表示されます。原則として概算払可能額は決まっていますので[セルZ38]を確認してください。
Ｑ：「</t>
        </r>
        <r>
          <rPr>
            <b/>
            <sz val="9"/>
            <color indexed="12"/>
            <rFont val="ＭＳ Ｐゴシック"/>
            <family val="3"/>
          </rPr>
          <t>助成金交付決定額欄[セルY22]を記入してください</t>
        </r>
        <r>
          <rPr>
            <b/>
            <sz val="9"/>
            <rFont val="ＭＳ Ｐゴシック"/>
            <family val="3"/>
          </rPr>
          <t>」と表示された場合
Ａ：助成金交付決定額欄[セルY22]が空欄の場合に表示されますので、[セルY22]を記入してください。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右上の事業実施終了期間の</t>
        </r>
        <r>
          <rPr>
            <b/>
            <sz val="9"/>
            <color indexed="10"/>
            <rFont val="ＭＳ Ｐゴシック"/>
            <family val="3"/>
          </rPr>
          <t>１ヶ月又は２ヶ月後</t>
        </r>
      </text>
    </comment>
    <comment ref="F40" authorId="0">
      <text>
        <r>
          <rPr>
            <b/>
            <sz val="9"/>
            <rFont val="ＭＳ Ｐゴシック"/>
            <family val="3"/>
          </rPr>
          <t>概算払の額は原則として交付決定額の４分の３(千円未満切り捨て)を限度とします</t>
        </r>
      </text>
    </comment>
    <comment ref="AJ30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Ａ：基金助成金合計額[セルAF28]が助成金交付決定額欄[セルY22]と一致しない場合に表示されます。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助成金交付決定額欄[セルY22]を記入してください</t>
        </r>
        <r>
          <rPr>
            <b/>
            <sz val="9"/>
            <rFont val="ＭＳ Ｐゴシック"/>
            <family val="3"/>
          </rPr>
          <t>」と表示された場合
Ａ：助成金交付決定額欄[セルY22]が空欄の場合に表示されますので、[セルY22]を記入してください。</t>
        </r>
      </text>
    </comment>
    <comment ref="AJ57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Ａ：助成対象経費合計額[セルAF55]が総助成対象経費欄[セルY21]と一致しない場合に表示されます。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総助成対象経費欄[セルY21]を記入してください</t>
        </r>
        <r>
          <rPr>
            <b/>
            <sz val="9"/>
            <rFont val="ＭＳ Ｐゴシック"/>
            <family val="3"/>
          </rPr>
          <t>」と表示された場合
Ａ：総助成対象経費欄[セルY21]が空欄の場合に表示されますので、[セルY21]を記入してください。</t>
        </r>
      </text>
    </comment>
    <comment ref="B26" authorId="0">
      <text>
        <r>
          <rPr>
            <b/>
            <sz val="9"/>
            <rFont val="ＭＳ Ｐゴシック"/>
            <family val="3"/>
          </rPr>
          <t>月毎の収入計画を記入する</t>
        </r>
      </text>
    </comment>
    <comment ref="B46" authorId="0">
      <text>
        <r>
          <rPr>
            <b/>
            <sz val="9"/>
            <rFont val="ＭＳ Ｐゴシック"/>
            <family val="3"/>
          </rPr>
          <t>月毎の支出計画を記入する</t>
        </r>
      </text>
    </comment>
    <comment ref="K41" authorId="0">
      <text>
        <r>
          <rPr>
            <b/>
            <sz val="9"/>
            <color indexed="57"/>
            <rFont val="ＭＳ Ｐゴシック"/>
            <family val="3"/>
          </rPr>
          <t>事業期間等により指定期日以外を希望する場合や概算払額は、基金事務局へ問い合わせください。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企画提案書添付の収支予算書の”事業費①＋②”の合計額</t>
        </r>
      </text>
    </comment>
    <comment ref="AI23" authorId="0">
      <text>
        <r>
          <rPr>
            <b/>
            <sz val="9"/>
            <rFont val="ＭＳ Ｐゴシック"/>
            <family val="3"/>
          </rPr>
          <t>企画提案書添付の収支予算書の”①助成対象経費”の合計額額</t>
        </r>
      </text>
    </comment>
    <comment ref="AI24" authorId="0">
      <text>
        <r>
          <rPr>
            <b/>
            <sz val="9"/>
            <rFont val="ＭＳ Ｐゴシック"/>
            <family val="3"/>
          </rPr>
          <t>受領の「助成金交付決定通知書」の</t>
        </r>
      </text>
    </comment>
  </commentList>
</comments>
</file>

<file path=xl/comments3.xml><?xml version="1.0" encoding="utf-8"?>
<comments xmlns="http://schemas.openxmlformats.org/spreadsheetml/2006/main">
  <authors>
    <author>Kubodera</author>
  </authors>
  <commentList>
    <comment ref="T17" authorId="0">
      <text>
        <r>
          <rPr>
            <b/>
            <sz val="9"/>
            <rFont val="ＭＳ Ｐゴシック"/>
            <family val="3"/>
          </rPr>
          <t>▼から事業を選択</t>
        </r>
      </text>
    </comment>
    <comment ref="AH19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AJ66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Ａ：支出事業費合計額[セルAF66]が総事業費欄[セルY20]と一致しない場合に表示されます。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総事業費欄[セルY20]を記入してください</t>
        </r>
        <r>
          <rPr>
            <b/>
            <sz val="9"/>
            <rFont val="ＭＳ Ｐゴシック"/>
            <family val="3"/>
          </rPr>
          <t>」と表示された場合
Ａ：総事業費欄[セルY20]が空欄の場合に表示されますので、[セルY20]を記入してください。</t>
        </r>
      </text>
    </comment>
    <comment ref="AJ33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Ａ：収入合計額欄[セルAF33]が支出事業費合計額欄[セルAF66]と一致しない場合に表示されます。</t>
        </r>
      </text>
    </comment>
    <comment ref="AJ27" authorId="0">
      <text>
        <r>
          <rPr>
            <b/>
            <sz val="9"/>
            <color indexed="12"/>
            <rFont val="ＭＳ Ｐゴシック"/>
            <family val="3"/>
          </rPr>
          <t xml:space="preserve">ヒント
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Ａ：概算払可能額を超えた場合に表示されます。原則として概算払可能額は決まっていますので[セルZ38]を確認してください。
Ｑ：「</t>
        </r>
        <r>
          <rPr>
            <b/>
            <sz val="9"/>
            <color indexed="12"/>
            <rFont val="ＭＳ Ｐゴシック"/>
            <family val="3"/>
          </rPr>
          <t>助成金交付決定額欄[セルY22]を記入してください</t>
        </r>
        <r>
          <rPr>
            <b/>
            <sz val="9"/>
            <rFont val="ＭＳ Ｐゴシック"/>
            <family val="3"/>
          </rPr>
          <t>」と表示された場合
Ａ：助成金交付決定額欄[セルY22]が空欄の場合に表示されますので、[セルY22]を記入してください。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右上の事業実施終了期間の</t>
        </r>
        <r>
          <rPr>
            <b/>
            <sz val="9"/>
            <color indexed="10"/>
            <rFont val="ＭＳ Ｐゴシック"/>
            <family val="3"/>
          </rPr>
          <t>１ヶ月又は２ヶ月後</t>
        </r>
      </text>
    </comment>
    <comment ref="F38" authorId="0">
      <text>
        <r>
          <rPr>
            <b/>
            <sz val="9"/>
            <rFont val="ＭＳ Ｐゴシック"/>
            <family val="3"/>
          </rPr>
          <t>概算払の額は原則として交付決定額の４分の３(千円未満切り捨て)を限度とします</t>
        </r>
      </text>
    </comment>
    <comment ref="AJ28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Ａ：基金助成金合計額[セルAF28]が助成金交付決定額欄[セルY22]と一致しない場合に表示されます。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助成金交付決定額欄[セルY22]を記入してください</t>
        </r>
        <r>
          <rPr>
            <b/>
            <sz val="9"/>
            <rFont val="ＭＳ Ｐゴシック"/>
            <family val="3"/>
          </rPr>
          <t>」と表示された場合
Ａ：助成金交付決定額欄[セルY22]が空欄の場合に表示されますので、[セルY22]を記入してください。</t>
        </r>
      </text>
    </comment>
    <comment ref="AJ55" authorId="0">
      <text>
        <r>
          <rPr>
            <b/>
            <sz val="9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Ａ：助成対象経費合計額[セルAF55]が総助成対象経費欄[セルY21]と一致しない場合に表示されます。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総助成対象経費欄[セルY21]を記入してください</t>
        </r>
        <r>
          <rPr>
            <b/>
            <sz val="9"/>
            <rFont val="ＭＳ Ｐゴシック"/>
            <family val="3"/>
          </rPr>
          <t>」と表示された場合
Ａ：総助成対象経費欄[セルY21]が空欄の場合に表示されますので、[セルY21]を記入してください。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月毎の収入計画を記入する</t>
        </r>
      </text>
    </comment>
    <comment ref="B44" authorId="0">
      <text>
        <r>
          <rPr>
            <b/>
            <sz val="9"/>
            <rFont val="ＭＳ Ｐゴシック"/>
            <family val="3"/>
          </rPr>
          <t>月毎の支出計画を記入する</t>
        </r>
      </text>
    </comment>
    <comment ref="K39" authorId="0">
      <text>
        <r>
          <rPr>
            <b/>
            <sz val="9"/>
            <color indexed="57"/>
            <rFont val="ＭＳ Ｐゴシック"/>
            <family val="3"/>
          </rPr>
          <t>事業期間等により指定期日以外を希望する場合や概算払額は、基金事務局へ問い合わせください。</t>
        </r>
      </text>
    </comment>
    <comment ref="AI20" authorId="0">
      <text>
        <r>
          <rPr>
            <b/>
            <sz val="9"/>
            <rFont val="ＭＳ Ｐゴシック"/>
            <family val="3"/>
          </rPr>
          <t>企画提案書添付の収支予算書の”事業費①＋②”の合計額</t>
        </r>
      </text>
    </comment>
    <comment ref="AI21" authorId="0">
      <text>
        <r>
          <rPr>
            <b/>
            <sz val="9"/>
            <rFont val="ＭＳ Ｐゴシック"/>
            <family val="3"/>
          </rPr>
          <t>企画提案書添付の収支予算書の”①助成対象経費”の合計額額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受領の「助成金交付決定通知書」の</t>
        </r>
      </text>
    </comment>
  </commentList>
</comments>
</file>

<file path=xl/comments4.xml><?xml version="1.0" encoding="utf-8"?>
<comments xmlns="http://schemas.openxmlformats.org/spreadsheetml/2006/main">
  <authors>
    <author>Kubodera</author>
  </authors>
  <commentList>
    <comment ref="B11" authorId="0">
      <text>
        <r>
          <rPr>
            <b/>
            <sz val="9"/>
            <rFont val="ＭＳ Ｐゴシック"/>
            <family val="3"/>
          </rPr>
          <t>受領の「助成金交付決定通知書」の日付</t>
        </r>
      </text>
    </comment>
    <comment ref="J11" authorId="0">
      <text>
        <r>
          <rPr>
            <b/>
            <sz val="9"/>
            <rFont val="ＭＳ Ｐゴシック"/>
            <family val="3"/>
          </rPr>
          <t>受領の「助成金交付決定通知書」の記号番号</t>
        </r>
      </text>
    </commen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B11" authorId="0">
      <text>
        <r>
          <rPr>
            <b/>
            <sz val="9"/>
            <rFont val="ＭＳ Ｐゴシック"/>
            <family val="3"/>
          </rPr>
          <t>受領の「助成金交付決定通知書」の日付</t>
        </r>
      </text>
    </comment>
    <comment ref="J11" authorId="0">
      <text>
        <r>
          <rPr>
            <b/>
            <sz val="9"/>
            <rFont val="ＭＳ Ｐゴシック"/>
            <family val="3"/>
          </rPr>
          <t>受領の「助成金交付決定通知書」の記号番号</t>
        </r>
      </text>
    </commen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8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 xml:space="preserve">忘れずに押印
</t>
        </r>
        <r>
          <rPr>
            <b/>
            <sz val="11"/>
            <rFont val="ＭＳ Ｐゴシック"/>
            <family val="3"/>
          </rPr>
          <t>※受任者の私印</t>
        </r>
      </text>
    </comment>
    <comment ref="D18" authorId="0">
      <text>
        <r>
          <rPr>
            <b/>
            <sz val="11"/>
            <rFont val="ＭＳ Ｐゴシック"/>
            <family val="3"/>
          </rPr>
          <t>事業名を記入すること。</t>
        </r>
      </text>
    </comment>
  </commentList>
</comments>
</file>

<file path=xl/comments9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 xml:space="preserve">忘れずに押印
</t>
        </r>
        <r>
          <rPr>
            <b/>
            <sz val="11"/>
            <rFont val="ＭＳ Ｐゴシック"/>
            <family val="3"/>
          </rPr>
          <t>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<sst xmlns="http://schemas.openxmlformats.org/spreadsheetml/2006/main" count="488" uniqueCount="205">
  <si>
    <t>賃金</t>
  </si>
  <si>
    <t>旅費</t>
  </si>
  <si>
    <t>消耗品費</t>
  </si>
  <si>
    <t>通信運搬費</t>
  </si>
  <si>
    <t>４月</t>
  </si>
  <si>
    <t>７月</t>
  </si>
  <si>
    <t>８月</t>
  </si>
  <si>
    <t>９月</t>
  </si>
  <si>
    <t>１０月</t>
  </si>
  <si>
    <t>１１月</t>
  </si>
  <si>
    <t>団体名</t>
  </si>
  <si>
    <t>その他</t>
  </si>
  <si>
    <t>科　　　目</t>
  </si>
  <si>
    <t>合　　　計</t>
  </si>
  <si>
    <t>事業実施期間</t>
  </si>
  <si>
    <t>別紙１（様式第３号添付）</t>
  </si>
  <si>
    <t>謝金</t>
  </si>
  <si>
    <t>印刷製本費</t>
  </si>
  <si>
    <t>役務費</t>
  </si>
  <si>
    <t>合　計</t>
  </si>
  <si>
    <t>１２月</t>
  </si>
  <si>
    <t>団　体　名</t>
  </si>
  <si>
    <t>事　業　名</t>
  </si>
  <si>
    <t>３月</t>
  </si>
  <si>
    <t>２月</t>
  </si>
  <si>
    <t>１月</t>
  </si>
  <si>
    <t>１１月</t>
  </si>
  <si>
    <t>１０月</t>
  </si>
  <si>
    <t>９月</t>
  </si>
  <si>
    <t>８月</t>
  </si>
  <si>
    <t>７月</t>
  </si>
  <si>
    <t>６月</t>
  </si>
  <si>
    <t>５月</t>
  </si>
  <si>
    <t>　資　金　計　画　書</t>
  </si>
  <si>
    <t>翌年度
４・５月</t>
  </si>
  <si>
    <r>
      <t>精算払</t>
    </r>
    <r>
      <rPr>
        <sz val="6"/>
        <rFont val="ＭＳ 明朝"/>
        <family val="1"/>
      </rPr>
      <t>(※1)</t>
    </r>
  </si>
  <si>
    <t>選択枠</t>
  </si>
  <si>
    <t>別紙２（様式第３号添付）</t>
  </si>
  <si>
    <t>平成　　年　　月　　日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</si>
  <si>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</si>
  <si>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</si>
  <si>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</si>
  <si>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</si>
  <si>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</si>
  <si>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</si>
  <si>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</si>
  <si>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</si>
  <si>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</si>
  <si>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付け</t>
  </si>
  <si>
    <t>記</t>
  </si>
  <si>
    <t>銀　行　振　込　依　頼　書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</si>
  <si>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</si>
  <si>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</si>
  <si>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</si>
  <si>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</si>
  <si>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</si>
  <si>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別紙２－１（様式第３号添付）</t>
  </si>
  <si>
    <t>委　任　状</t>
  </si>
  <si>
    <t>委任者</t>
  </si>
  <si>
    <t>受任者</t>
  </si>
  <si>
    <t>受任者の
職・氏名</t>
  </si>
  <si>
    <t>（単位：円）</t>
  </si>
  <si>
    <t>支店</t>
  </si>
  <si>
    <t>住　所</t>
  </si>
  <si>
    <t>助成対象事業名</t>
  </si>
  <si>
    <t>より</t>
  </si>
  <si>
    <r>
      <t>概算払</t>
    </r>
    <r>
      <rPr>
        <sz val="6"/>
        <rFont val="ＭＳ 明朝"/>
        <family val="1"/>
      </rPr>
      <t>(※2)</t>
    </r>
  </si>
  <si>
    <t>総助成対象経費</t>
  </si>
  <si>
    <t>総事業費</t>
  </si>
  <si>
    <t>※1　精算払＝事業完了後（助成金確定後）の振込</t>
  </si>
  <si>
    <t>※2　概算払＝事業実施中又は事業開始前の振込</t>
  </si>
  <si>
    <t>収支予算書</t>
  </si>
  <si>
    <t>助成金交付決定額</t>
  </si>
  <si>
    <t>で交付決定を受けた標記助成金に</t>
  </si>
  <si>
    <t>　ついて、今後提出の支払請求に基づく振込は、下記の口座へお願いします。</t>
  </si>
  <si>
    <t>子どものスポーツ環境に関する事業</t>
  </si>
  <si>
    <t>6月</t>
  </si>
  <si>
    <t>1日</t>
  </si>
  <si>
    <t>10月</t>
  </si>
  <si>
    <t>31日</t>
  </si>
  <si>
    <t>フリガナ</t>
  </si>
  <si>
    <t>福島市○○町○○○○○○○番地</t>
  </si>
  <si>
    <t>普通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</si>
  <si>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</si>
  <si>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</si>
  <si>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</si>
  <si>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</si>
  <si>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</si>
  <si>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</si>
  <si>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会長　福島　太郎</t>
  </si>
  <si>
    <t>助成対象区分</t>
  </si>
  <si>
    <t>助成率</t>
  </si>
  <si>
    <t>上限額</t>
  </si>
  <si>
    <t>下限額</t>
  </si>
  <si>
    <t>スポーツ・レクリエーション指導者の養成・確保と充実に対する事業への助成</t>
  </si>
  <si>
    <t>スポーツ・レクリエーション指導者養成事業</t>
  </si>
  <si>
    <t>総助成対象経費の</t>
  </si>
  <si>
    <t>以内</t>
  </si>
  <si>
    <t>生涯スポーツの振興に対する事業への助成</t>
  </si>
  <si>
    <t>スポーツを通した人づくり事業　
子どものスポーツ環境に関する事業</t>
  </si>
  <si>
    <t>子どものスポーツ環境に関する事業</t>
  </si>
  <si>
    <t>スポーツを通した人づくり事業　
成人のスポーツ環境に関する事業</t>
  </si>
  <si>
    <t>成人のスポーツ環境に関する事業</t>
  </si>
  <si>
    <t>スポーツを通した人づくり事業　
障がい者のスポーツ環境に関する事業</t>
  </si>
  <si>
    <t>障がい者のスポーツ環境に関する事業</t>
  </si>
  <si>
    <t>スポーツを通した人づくり事業　
高齢者のスポーツ環境に関する事業</t>
  </si>
  <si>
    <t>高齢者のスポーツ環境に関する事業</t>
  </si>
  <si>
    <t>スポーツを通した地域づくり事業　
地域活性化等に関する事業</t>
  </si>
  <si>
    <t>地域活性化等に関する事業</t>
  </si>
  <si>
    <t>スポーツを通した地域づくり事業　
交流人口拡大に関する事業</t>
  </si>
  <si>
    <t>交流人口拡大に関する事業</t>
  </si>
  <si>
    <t>スポーツ施設の整備と活用に対する事業への助成</t>
  </si>
  <si>
    <t>スポーツ相談・啓発・情報提供事業</t>
  </si>
  <si>
    <t>目的を達成するために必要な額</t>
  </si>
  <si>
    <t>その他基金の目的を達成するために必要な事業への助成</t>
  </si>
  <si>
    <t>広域スポーツセンター事業</t>
  </si>
  <si>
    <t>スポーツボランティア事業</t>
  </si>
  <si>
    <t>団体負担金</t>
  </si>
  <si>
    <t>（収　入）</t>
  </si>
  <si>
    <t>（支　出）</t>
  </si>
  <si>
    <t>計</t>
  </si>
  <si>
    <t>① 助　成　対　象　経　費</t>
  </si>
  <si>
    <t>基金助成金</t>
  </si>
  <si>
    <t>使用料及び賃借料</t>
  </si>
  <si>
    <t>②　そ　の　他　経　費</t>
  </si>
  <si>
    <t>基金助成金振込日</t>
  </si>
  <si>
    <t>①＋②事業費合計</t>
  </si>
  <si>
    <t>区　　分</t>
  </si>
  <si>
    <t>第　１　期</t>
  </si>
  <si>
    <t>第　２　期</t>
  </si>
  <si>
    <t>第　３　期</t>
  </si>
  <si>
    <t>（注）概算払を希望する場合は、下記の期日までに「助成金概算払請求書（様式第９号）」を提出する必要があります。</t>
  </si>
  <si>
    <t>上記受任者を代理人と定め、下記の権限を委任します。</t>
  </si>
  <si>
    <t xml:space="preserve"> </t>
  </si>
  <si>
    <t>に関する助成金受入口座の件</t>
  </si>
  <si>
    <t>助成金概算払請求書
提出期間</t>
  </si>
  <si>
    <t>備　　　考</t>
  </si>
  <si>
    <t>参加者負担金</t>
  </si>
  <si>
    <t>助成対象
事業名</t>
  </si>
  <si>
    <t>変更時期</t>
  </si>
  <si>
    <t>より</t>
  </si>
  <si>
    <t>変更連絡先等</t>
  </si>
  <si>
    <t>（１）担当者【第１窓口】　※基金事務局との窓口となる者</t>
  </si>
  <si>
    <t>ふりがな</t>
  </si>
  <si>
    <t>氏名</t>
  </si>
  <si>
    <t>団体の職名</t>
  </si>
  <si>
    <t>勤務先</t>
  </si>
  <si>
    <t>電話番号</t>
  </si>
  <si>
    <t>携帯番号</t>
  </si>
  <si>
    <t>F A X 番号</t>
  </si>
  <si>
    <t>E　-　mail</t>
  </si>
  <si>
    <t>（２）担当者【第２窓口】</t>
  </si>
  <si>
    <t>ふりがな</t>
  </si>
  <si>
    <t>（３）文書受取先　※各通知文等の受取先</t>
  </si>
  <si>
    <t>郵便番号</t>
  </si>
  <si>
    <t>住所</t>
  </si>
  <si>
    <t>（注）実施主体の変更がある場合は、別途「助成事業に係る実施主体変更届」を提出する必要があります。</t>
  </si>
  <si>
    <t>　４月</t>
  </si>
  <si>
    <t>福島　次郎</t>
  </si>
  <si>
    <t>福島○○○○会社</t>
  </si>
  <si>
    <t>福島市○○○町○○○○○○○番地</t>
  </si>
  <si>
    <t>別紙３（様式第３号添付）</t>
  </si>
  <si>
    <t>会計　福島　次郎</t>
  </si>
  <si>
    <t>事　務　連　絡　先　変　更　届</t>
  </si>
  <si>
    <t>ふくしまスポーツキッズ活動支援事業</t>
  </si>
  <si>
    <t>円</t>
  </si>
  <si>
    <t xml:space="preserve"> </t>
  </si>
  <si>
    <t>　１日</t>
  </si>
  <si>
    <t>０２４－００１－００００</t>
  </si>
  <si>
    <t>０９０－０００１－００００</t>
  </si>
  <si>
    <t>fukushima@○○.ne.jp</t>
  </si>
  <si>
    <t>ふくしま　じろう</t>
  </si>
  <si>
    <t>０２４－００２－００００</t>
  </si>
  <si>
    <t>０９０－０００２－００００</t>
  </si>
  <si>
    <t>９６０－００００</t>
  </si>
  <si>
    <t>　公益財団法人福島県スポーツ振興基金理事長　様</t>
  </si>
  <si>
    <t>ふくしまレクリエーションフェスタ事業</t>
  </si>
  <si>
    <r>
      <t>精算払</t>
    </r>
    <r>
      <rPr>
        <b/>
        <sz val="6"/>
        <rFont val="ＭＳ 明朝"/>
        <family val="1"/>
      </rPr>
      <t>(※1)</t>
    </r>
  </si>
  <si>
    <r>
      <t>概算払</t>
    </r>
    <r>
      <rPr>
        <b/>
        <sz val="6"/>
        <rFont val="ＭＳ 明朝"/>
        <family val="1"/>
      </rPr>
      <t>(※2)</t>
    </r>
  </si>
  <si>
    <t>〈　記入例　〉</t>
  </si>
  <si>
    <t>〈　例　〉</t>
  </si>
  <si>
    <t>一般社団法人福島県総合型スポーツクラブ連絡協議会事業</t>
  </si>
  <si>
    <t>東京２０２０オリンピック・パラリンピック応援事業</t>
  </si>
  <si>
    <t>東京２０２０オリンピック・パラリンピック応援事業</t>
  </si>
  <si>
    <t>平成30年4月2日～平成30年5月31日</t>
  </si>
  <si>
    <t>平成３０年６月</t>
  </si>
  <si>
    <t>平成30年7月2日～平成30年8月31日</t>
  </si>
  <si>
    <t>平成３０年９月</t>
  </si>
  <si>
    <t>平成30年11月1日～平成30年12月31日</t>
  </si>
  <si>
    <t>平成３１年１月</t>
  </si>
  <si>
    <t>平成30年</t>
  </si>
  <si>
    <t>平成３０年</t>
  </si>
  <si>
    <t>平成３０年　３月２６日</t>
  </si>
  <si>
    <t>２９公福ス基第２４号</t>
  </si>
  <si>
    <t>福島○○○○○クラブ</t>
  </si>
  <si>
    <t>親子でわくわくスポーツ体験教室</t>
  </si>
  <si>
    <t>フクシマ○○○○○クラブ　カイチョウ　フクシマ　タロウ</t>
  </si>
  <si>
    <t>福島○○○○○クラブ
会長　福島　太郎</t>
  </si>
  <si>
    <t>福島　三郎</t>
  </si>
  <si>
    <t>ふくしま　さぶろう</t>
  </si>
  <si>
    <t>福島○○○○○クラブ
福島　三郎</t>
  </si>
  <si>
    <t>福島○○○○○クラブ　事務局長</t>
  </si>
  <si>
    <t>福島○○○○○クラブ　クラブマネジャー</t>
  </si>
  <si>
    <t>○○○</t>
  </si>
  <si>
    <t>○○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</si>
</sst>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HGSｺﾞｼｯｸM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color indexed="10"/>
      <name val="ＭＳ 明朝"/>
      <family val="1"/>
    </font>
    <font>
      <b/>
      <sz val="9"/>
      <color indexed="57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b/>
      <sz val="9"/>
      <color indexed="10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72"/>
      <color indexed="22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ＭＳ 明朝"/>
      <family val="1"/>
    </font>
    <font>
      <b/>
      <sz val="9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43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38" fontId="2" fillId="22" borderId="18" xfId="49" applyFont="1" applyFill="1" applyBorder="1" applyAlignment="1" applyProtection="1">
      <alignment horizontal="right" vertical="center" shrinkToFit="1"/>
      <protection locked="0"/>
    </xf>
    <xf numFmtId="38" fontId="2" fillId="22" borderId="19" xfId="49" applyFont="1" applyFill="1" applyBorder="1" applyAlignment="1" applyProtection="1">
      <alignment horizontal="right" vertical="center" shrinkToFit="1"/>
      <protection locked="0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distributed" vertical="center" indent="1"/>
      <protection/>
    </xf>
    <xf numFmtId="176" fontId="2" fillId="24" borderId="0" xfId="0" applyNumberFormat="1" applyFont="1" applyFill="1" applyAlignment="1" applyProtection="1">
      <alignment vertical="center"/>
      <protection/>
    </xf>
    <xf numFmtId="176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38" fontId="2" fillId="24" borderId="21" xfId="49" applyFont="1" applyFill="1" applyBorder="1" applyAlignment="1" applyProtection="1">
      <alignment horizontal="right" vertical="center" shrinkToFit="1"/>
      <protection/>
    </xf>
    <xf numFmtId="38" fontId="2" fillId="24" borderId="15" xfId="49" applyFont="1" applyFill="1" applyBorder="1" applyAlignment="1" applyProtection="1">
      <alignment horizontal="right" vertical="center" shrinkToFit="1"/>
      <protection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38" fontId="2" fillId="24" borderId="0" xfId="49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horizontal="right" vertical="center"/>
      <protection/>
    </xf>
    <xf numFmtId="0" fontId="2" fillId="24" borderId="0" xfId="0" applyFont="1" applyFill="1" applyBorder="1" applyAlignment="1" applyProtection="1">
      <alignment vertical="center" shrinkToFit="1"/>
      <protection/>
    </xf>
    <xf numFmtId="38" fontId="2" fillId="24" borderId="0" xfId="49" applyFont="1" applyFill="1" applyBorder="1" applyAlignment="1" applyProtection="1">
      <alignment horizontal="right" vertical="center"/>
      <protection/>
    </xf>
    <xf numFmtId="38" fontId="2" fillId="24" borderId="0" xfId="49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7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4" fillId="24" borderId="0" xfId="0" applyNumberFormat="1" applyFont="1" applyFill="1" applyAlignment="1" applyProtection="1">
      <alignment horizontal="center" vertical="center"/>
      <protection/>
    </xf>
    <xf numFmtId="179" fontId="2" fillId="22" borderId="22" xfId="0" applyNumberFormat="1" applyFont="1" applyFill="1" applyBorder="1" applyAlignment="1" applyProtection="1">
      <alignment horizontal="center" vertical="center"/>
      <protection locked="0"/>
    </xf>
    <xf numFmtId="179" fontId="2" fillId="22" borderId="23" xfId="0" applyNumberFormat="1" applyFont="1" applyFill="1" applyBorder="1" applyAlignment="1" applyProtection="1">
      <alignment horizontal="center" vertical="center"/>
      <protection locked="0"/>
    </xf>
    <xf numFmtId="179" fontId="2" fillId="22" borderId="24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25" xfId="0" applyFont="1" applyFill="1" applyBorder="1" applyAlignment="1" applyProtection="1">
      <alignment horizontal="distributed" vertical="center"/>
      <protection/>
    </xf>
    <xf numFmtId="0" fontId="2" fillId="24" borderId="25" xfId="0" applyFont="1" applyFill="1" applyBorder="1" applyAlignment="1" applyProtection="1">
      <alignment horizontal="distributed" vertical="center" wrapText="1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38" fontId="2" fillId="24" borderId="0" xfId="49" applyFont="1" applyFill="1" applyBorder="1" applyAlignment="1" applyProtection="1">
      <alignment horizontal="right" vertical="center" shrinkToFit="1"/>
      <protection/>
    </xf>
    <xf numFmtId="0" fontId="5" fillId="24" borderId="0" xfId="0" applyFont="1" applyFill="1" applyBorder="1" applyAlignment="1" applyProtection="1">
      <alignment horizontal="left" vertical="center" wrapText="1"/>
      <protection/>
    </xf>
    <xf numFmtId="38" fontId="2" fillId="24" borderId="11" xfId="49" applyFont="1" applyFill="1" applyBorder="1" applyAlignment="1" applyProtection="1">
      <alignment horizontal="right" vertical="center" shrinkToFit="1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 shrinkToFit="1"/>
      <protection/>
    </xf>
    <xf numFmtId="0" fontId="2" fillId="24" borderId="11" xfId="0" applyFont="1" applyFill="1" applyBorder="1" applyAlignment="1" applyProtection="1">
      <alignment horizontal="center" vertical="center" shrinkToFit="1"/>
      <protection/>
    </xf>
    <xf numFmtId="38" fontId="2" fillId="0" borderId="21" xfId="49" applyFont="1" applyFill="1" applyBorder="1" applyAlignment="1" applyProtection="1">
      <alignment horizontal="right" vertical="center" shrinkToFi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28" xfId="0" applyFont="1" applyFill="1" applyBorder="1" applyAlignment="1" applyProtection="1">
      <alignment horizontal="distributed" vertical="center" wrapText="1"/>
      <protection/>
    </xf>
    <xf numFmtId="0" fontId="2" fillId="24" borderId="26" xfId="0" applyFont="1" applyFill="1" applyBorder="1" applyAlignment="1" applyProtection="1">
      <alignment horizontal="distributed" vertical="center" wrapText="1"/>
      <protection/>
    </xf>
    <xf numFmtId="38" fontId="2" fillId="0" borderId="29" xfId="49" applyFont="1" applyFill="1" applyBorder="1" applyAlignment="1" applyProtection="1">
      <alignment horizontal="right" vertical="center" shrinkToFit="1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distributed" vertical="center"/>
      <protection/>
    </xf>
    <xf numFmtId="38" fontId="2" fillId="0" borderId="32" xfId="49" applyFont="1" applyFill="1" applyBorder="1" applyAlignment="1" applyProtection="1">
      <alignment horizontal="right" vertical="center" shrinkToFit="1"/>
      <protection/>
    </xf>
    <xf numFmtId="0" fontId="31" fillId="24" borderId="0" xfId="0" applyFont="1" applyFill="1" applyAlignment="1" applyProtection="1">
      <alignment vertical="center"/>
      <protection/>
    </xf>
    <xf numFmtId="0" fontId="31" fillId="24" borderId="0" xfId="0" applyFont="1" applyFill="1" applyAlignment="1" applyProtection="1">
      <alignment vertical="center"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38" fontId="31" fillId="24" borderId="0" xfId="49" applyFont="1" applyFill="1" applyBorder="1" applyAlignment="1" applyProtection="1">
      <alignment horizontal="right" vertical="center" shrinkToFit="1"/>
      <protection/>
    </xf>
    <xf numFmtId="178" fontId="2" fillId="24" borderId="0" xfId="0" applyNumberFormat="1" applyFont="1" applyFill="1" applyBorder="1" applyAlignment="1" applyProtection="1">
      <alignment horizontal="distributed" vertical="center" shrinkToFit="1"/>
      <protection/>
    </xf>
    <xf numFmtId="178" fontId="2" fillId="24" borderId="0" xfId="0" applyNumberFormat="1" applyFont="1" applyFill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/>
      <protection/>
    </xf>
    <xf numFmtId="38" fontId="2" fillId="22" borderId="10" xfId="49" applyFont="1" applyFill="1" applyBorder="1" applyAlignment="1" applyProtection="1">
      <alignment horizontal="right" vertical="center" shrinkToFit="1"/>
      <protection locked="0"/>
    </xf>
    <xf numFmtId="38" fontId="2" fillId="22" borderId="30" xfId="49" applyFont="1" applyFill="1" applyBorder="1" applyAlignment="1" applyProtection="1">
      <alignment horizontal="right" vertical="center" shrinkToFit="1"/>
      <protection locked="0"/>
    </xf>
    <xf numFmtId="38" fontId="2" fillId="22" borderId="15" xfId="49" applyFont="1" applyFill="1" applyBorder="1" applyAlignment="1" applyProtection="1">
      <alignment horizontal="right" vertical="center" shrinkToFit="1"/>
      <protection locked="0"/>
    </xf>
    <xf numFmtId="38" fontId="2" fillId="22" borderId="28" xfId="49" applyFont="1" applyFill="1" applyBorder="1" applyAlignment="1" applyProtection="1">
      <alignment horizontal="right" vertical="center" shrinkToFit="1"/>
      <protection locked="0"/>
    </xf>
    <xf numFmtId="38" fontId="2" fillId="24" borderId="20" xfId="49" applyFont="1" applyFill="1" applyBorder="1" applyAlignment="1" applyProtection="1">
      <alignment horizontal="right" vertical="center" shrinkToFit="1"/>
      <protection/>
    </xf>
    <xf numFmtId="38" fontId="2" fillId="24" borderId="19" xfId="49" applyFont="1" applyFill="1" applyBorder="1" applyAlignment="1" applyProtection="1">
      <alignment horizontal="right" vertical="center" shrinkToFit="1"/>
      <protection/>
    </xf>
    <xf numFmtId="38" fontId="2" fillId="24" borderId="19" xfId="49" applyFont="1" applyFill="1" applyBorder="1" applyAlignment="1" applyProtection="1">
      <alignment horizontal="right" vertical="center" shrinkToFit="1"/>
      <protection locked="0"/>
    </xf>
    <xf numFmtId="38" fontId="2" fillId="24" borderId="20" xfId="49" applyFont="1" applyFill="1" applyBorder="1" applyAlignment="1" applyProtection="1">
      <alignment horizontal="right" vertical="center" shrinkToFit="1"/>
      <protection locked="0"/>
    </xf>
    <xf numFmtId="0" fontId="2" fillId="24" borderId="0" xfId="0" applyFont="1" applyFill="1" applyAlignment="1" applyProtection="1">
      <alignment vertical="center" wrapText="1"/>
      <protection/>
    </xf>
    <xf numFmtId="38" fontId="2" fillId="22" borderId="30" xfId="49" applyFont="1" applyFill="1" applyBorder="1" applyAlignment="1" applyProtection="1">
      <alignment horizontal="right" vertical="center" shrinkToFit="1"/>
      <protection/>
    </xf>
    <xf numFmtId="38" fontId="2" fillId="22" borderId="10" xfId="49" applyFont="1" applyFill="1" applyBorder="1" applyAlignment="1" applyProtection="1">
      <alignment horizontal="right" vertical="center" shrinkToFit="1"/>
      <protection/>
    </xf>
    <xf numFmtId="38" fontId="2" fillId="22" borderId="15" xfId="49" applyFont="1" applyFill="1" applyBorder="1" applyAlignment="1" applyProtection="1">
      <alignment horizontal="right" vertical="center" shrinkToFit="1"/>
      <protection/>
    </xf>
    <xf numFmtId="38" fontId="2" fillId="22" borderId="18" xfId="49" applyFont="1" applyFill="1" applyBorder="1" applyAlignment="1" applyProtection="1">
      <alignment horizontal="right" vertical="center" shrinkToFit="1"/>
      <protection/>
    </xf>
    <xf numFmtId="38" fontId="2" fillId="22" borderId="28" xfId="49" applyFont="1" applyFill="1" applyBorder="1" applyAlignment="1" applyProtection="1">
      <alignment horizontal="right" vertical="center" shrinkToFit="1"/>
      <protection/>
    </xf>
    <xf numFmtId="38" fontId="2" fillId="22" borderId="19" xfId="49" applyFont="1" applyFill="1" applyBorder="1" applyAlignment="1" applyProtection="1">
      <alignment horizontal="right" vertical="center" shrinkToFit="1"/>
      <protection/>
    </xf>
    <xf numFmtId="179" fontId="2" fillId="22" borderId="22" xfId="0" applyNumberFormat="1" applyFont="1" applyFill="1" applyBorder="1" applyAlignment="1" applyProtection="1">
      <alignment horizontal="center" vertical="center"/>
      <protection/>
    </xf>
    <xf numFmtId="179" fontId="2" fillId="22" borderId="23" xfId="0" applyNumberFormat="1" applyFont="1" applyFill="1" applyBorder="1" applyAlignment="1" applyProtection="1">
      <alignment horizontal="center" vertical="center"/>
      <protection/>
    </xf>
    <xf numFmtId="179" fontId="2" fillId="22" borderId="24" xfId="0" applyNumberFormat="1" applyFont="1" applyFill="1" applyBorder="1" applyAlignment="1" applyProtection="1">
      <alignment horizontal="center" vertical="center"/>
      <protection/>
    </xf>
    <xf numFmtId="0" fontId="2" fillId="24" borderId="33" xfId="61" applyFont="1" applyFill="1" applyBorder="1" applyAlignment="1" applyProtection="1">
      <alignment horizontal="distributed" vertical="center"/>
      <protection/>
    </xf>
    <xf numFmtId="0" fontId="2" fillId="24" borderId="0" xfId="61" applyFont="1" applyFill="1" applyAlignment="1" applyProtection="1">
      <alignment vertical="center"/>
      <protection/>
    </xf>
    <xf numFmtId="0" fontId="2" fillId="24" borderId="34" xfId="61" applyFont="1" applyFill="1" applyBorder="1" applyAlignment="1" applyProtection="1">
      <alignment horizontal="distributed" vertical="center"/>
      <protection/>
    </xf>
    <xf numFmtId="176" fontId="2" fillId="4" borderId="35" xfId="61" applyNumberFormat="1" applyFont="1" applyFill="1" applyBorder="1" applyAlignment="1" applyProtection="1">
      <alignment horizontal="right" vertical="center"/>
      <protection locked="0"/>
    </xf>
    <xf numFmtId="176" fontId="2" fillId="4" borderId="35" xfId="61" applyNumberFormat="1" applyFont="1" applyFill="1" applyBorder="1" applyAlignment="1" applyProtection="1">
      <alignment horizontal="distributed" vertical="center" indent="1"/>
      <protection locked="0"/>
    </xf>
    <xf numFmtId="0" fontId="2" fillId="4" borderId="35" xfId="61" applyFont="1" applyFill="1" applyBorder="1" applyAlignment="1" applyProtection="1">
      <alignment horizontal="distributed" vertical="center" indent="1"/>
      <protection locked="0"/>
    </xf>
    <xf numFmtId="0" fontId="2" fillId="24" borderId="35" xfId="61" applyFont="1" applyFill="1" applyBorder="1" applyAlignment="1" applyProtection="1">
      <alignment horizontal="center" vertical="center"/>
      <protection/>
    </xf>
    <xf numFmtId="0" fontId="2" fillId="24" borderId="35" xfId="61" applyFont="1" applyFill="1" applyBorder="1" applyAlignment="1" applyProtection="1">
      <alignment vertical="center"/>
      <protection/>
    </xf>
    <xf numFmtId="0" fontId="2" fillId="24" borderId="36" xfId="61" applyFont="1" applyFill="1" applyBorder="1" applyAlignment="1" applyProtection="1">
      <alignment vertical="center"/>
      <protection/>
    </xf>
    <xf numFmtId="0" fontId="2" fillId="4" borderId="37" xfId="61" applyFont="1" applyFill="1" applyBorder="1" applyAlignment="1" applyProtection="1">
      <alignment horizontal="left" vertical="center" indent="1" shrinkToFit="1"/>
      <protection locked="0"/>
    </xf>
    <xf numFmtId="0" fontId="2" fillId="4" borderId="38" xfId="61" applyFont="1" applyFill="1" applyBorder="1" applyAlignment="1" applyProtection="1">
      <alignment horizontal="left" vertical="center" indent="1" shrinkToFit="1"/>
      <protection locked="0"/>
    </xf>
    <xf numFmtId="179" fontId="7" fillId="24" borderId="0" xfId="61" applyNumberFormat="1" applyFont="1" applyFill="1" applyAlignment="1" applyProtection="1">
      <alignment vertical="top"/>
      <protection/>
    </xf>
    <xf numFmtId="0" fontId="4" fillId="24" borderId="0" xfId="61" applyFont="1" applyFill="1" applyAlignment="1" applyProtection="1">
      <alignment horizontal="right" vertical="center"/>
      <protection/>
    </xf>
    <xf numFmtId="0" fontId="5" fillId="24" borderId="0" xfId="61" applyFont="1" applyFill="1" applyAlignment="1" applyProtection="1">
      <alignment horizontal="center" vertical="center"/>
      <protection/>
    </xf>
    <xf numFmtId="180" fontId="2" fillId="22" borderId="0" xfId="61" applyNumberFormat="1" applyFont="1" applyFill="1" applyAlignment="1" applyProtection="1">
      <alignment vertical="center"/>
      <protection/>
    </xf>
    <xf numFmtId="0" fontId="2" fillId="24" borderId="39" xfId="61" applyFont="1" applyFill="1" applyBorder="1" applyAlignment="1" applyProtection="1">
      <alignment horizontal="distributed" vertical="center"/>
      <protection/>
    </xf>
    <xf numFmtId="0" fontId="2" fillId="24" borderId="0" xfId="61" applyFont="1" applyFill="1" applyBorder="1" applyAlignment="1" applyProtection="1">
      <alignment vertical="center"/>
      <protection/>
    </xf>
    <xf numFmtId="0" fontId="2" fillId="25" borderId="0" xfId="61" applyFont="1" applyFill="1" applyAlignment="1" applyProtection="1">
      <alignment vertical="center"/>
      <protection/>
    </xf>
    <xf numFmtId="176" fontId="2" fillId="4" borderId="35" xfId="61" applyNumberFormat="1" applyFont="1" applyFill="1" applyBorder="1" applyAlignment="1" applyProtection="1">
      <alignment horizontal="right" vertical="center"/>
      <protection/>
    </xf>
    <xf numFmtId="176" fontId="2" fillId="4" borderId="35" xfId="61" applyNumberFormat="1" applyFont="1" applyFill="1" applyBorder="1" applyAlignment="1" applyProtection="1">
      <alignment horizontal="distributed" vertical="center" indent="1"/>
      <protection/>
    </xf>
    <xf numFmtId="0" fontId="2" fillId="4" borderId="35" xfId="61" applyFont="1" applyFill="1" applyBorder="1" applyAlignment="1" applyProtection="1">
      <alignment horizontal="distributed" vertical="center" indent="1"/>
      <protection/>
    </xf>
    <xf numFmtId="179" fontId="2" fillId="24" borderId="0" xfId="61" applyNumberFormat="1" applyFont="1" applyFill="1" applyAlignment="1" applyProtection="1">
      <alignment vertical="center"/>
      <protection/>
    </xf>
    <xf numFmtId="0" fontId="2" fillId="24" borderId="10" xfId="61" applyFont="1" applyFill="1" applyBorder="1" applyAlignment="1" applyProtection="1">
      <alignment vertical="center"/>
      <protection/>
    </xf>
    <xf numFmtId="0" fontId="2" fillId="24" borderId="11" xfId="61" applyFont="1" applyFill="1" applyBorder="1" applyAlignment="1" applyProtection="1">
      <alignment vertical="center"/>
      <protection/>
    </xf>
    <xf numFmtId="0" fontId="2" fillId="24" borderId="12" xfId="61" applyFont="1" applyFill="1" applyBorder="1" applyAlignment="1" applyProtection="1">
      <alignment vertical="center"/>
      <protection/>
    </xf>
    <xf numFmtId="0" fontId="4" fillId="24" borderId="40" xfId="61" applyFont="1" applyFill="1" applyBorder="1" applyAlignment="1" applyProtection="1">
      <alignment horizontal="distributed" vertical="center"/>
      <protection/>
    </xf>
    <xf numFmtId="0" fontId="2" fillId="24" borderId="40" xfId="61" applyFont="1" applyFill="1" applyBorder="1" applyAlignment="1" applyProtection="1">
      <alignment horizontal="distributed" vertical="center"/>
      <protection/>
    </xf>
    <xf numFmtId="0" fontId="2" fillId="4" borderId="37" xfId="61" applyFont="1" applyFill="1" applyBorder="1" applyAlignment="1" applyProtection="1">
      <alignment horizontal="left" vertical="center" indent="1" shrinkToFit="1"/>
      <protection/>
    </xf>
    <xf numFmtId="0" fontId="2" fillId="4" borderId="38" xfId="61" applyFont="1" applyFill="1" applyBorder="1" applyAlignment="1" applyProtection="1">
      <alignment horizontal="left" vertical="center" indent="1" shrinkToFit="1"/>
      <protection/>
    </xf>
    <xf numFmtId="0" fontId="2" fillId="24" borderId="41" xfId="61" applyFont="1" applyFill="1" applyBorder="1" applyAlignment="1" applyProtection="1">
      <alignment horizontal="distributed" vertical="center"/>
      <protection/>
    </xf>
    <xf numFmtId="0" fontId="2" fillId="25" borderId="0" xfId="61" applyFont="1" applyFill="1" applyAlignment="1" applyProtection="1">
      <alignment vertical="center"/>
      <protection locked="0"/>
    </xf>
    <xf numFmtId="0" fontId="30" fillId="23" borderId="0" xfId="0" applyFont="1" applyFill="1" applyAlignment="1">
      <alignment horizontal="center" vertical="center" wrapText="1" shrinkToFit="1"/>
    </xf>
    <xf numFmtId="0" fontId="30" fillId="23" borderId="19" xfId="0" applyFont="1" applyFill="1" applyBorder="1" applyAlignment="1">
      <alignment horizontal="center" vertical="center" wrapText="1" shrinkToFit="1"/>
    </xf>
    <xf numFmtId="0" fontId="30" fillId="23" borderId="0" xfId="0" applyFont="1" applyFill="1" applyAlignment="1">
      <alignment vertical="center" wrapText="1" shrinkToFit="1"/>
    </xf>
    <xf numFmtId="0" fontId="30" fillId="24" borderId="0" xfId="0" applyFont="1" applyFill="1" applyAlignment="1">
      <alignment vertical="center" wrapText="1" shrinkToFit="1"/>
    </xf>
    <xf numFmtId="0" fontId="30" fillId="24" borderId="19" xfId="0" applyFont="1" applyFill="1" applyBorder="1" applyAlignment="1">
      <alignment vertical="center" wrapText="1" shrinkToFit="1"/>
    </xf>
    <xf numFmtId="0" fontId="30" fillId="24" borderId="0" xfId="0" applyFont="1" applyFill="1" applyAlignment="1">
      <alignment horizontal="center" vertical="center" wrapText="1" shrinkToFit="1"/>
    </xf>
    <xf numFmtId="0" fontId="30" fillId="24" borderId="19" xfId="0" applyFont="1" applyFill="1" applyBorder="1" applyAlignment="1">
      <alignment horizontal="left" vertical="center" wrapText="1" shrinkToFit="1"/>
    </xf>
    <xf numFmtId="0" fontId="30" fillId="24" borderId="18" xfId="0" applyFont="1" applyFill="1" applyBorder="1" applyAlignment="1">
      <alignment horizontal="center" vertical="center" wrapText="1" shrinkToFit="1"/>
    </xf>
    <xf numFmtId="12" fontId="30" fillId="24" borderId="18" xfId="0" applyNumberFormat="1" applyFont="1" applyFill="1" applyBorder="1" applyAlignment="1">
      <alignment horizontal="center" vertical="center" wrapText="1" shrinkToFit="1"/>
    </xf>
    <xf numFmtId="12" fontId="30" fillId="24" borderId="18" xfId="0" applyNumberFormat="1" applyFont="1" applyFill="1" applyBorder="1" applyAlignment="1">
      <alignment vertical="center" wrapText="1" shrinkToFit="1"/>
    </xf>
    <xf numFmtId="194" fontId="30" fillId="24" borderId="19" xfId="0" applyNumberFormat="1" applyFont="1" applyFill="1" applyBorder="1" applyAlignment="1">
      <alignment vertical="center" wrapText="1" shrinkToFit="1"/>
    </xf>
    <xf numFmtId="12" fontId="30" fillId="24" borderId="0" xfId="0" applyNumberFormat="1" applyFont="1" applyFill="1" applyAlignment="1">
      <alignment horizontal="center" vertical="center" wrapText="1" shrinkToFit="1"/>
    </xf>
    <xf numFmtId="12" fontId="30" fillId="24" borderId="0" xfId="0" applyNumberFormat="1" applyFont="1" applyFill="1" applyAlignment="1">
      <alignment vertical="center" wrapText="1" shrinkToFit="1"/>
    </xf>
    <xf numFmtId="195" fontId="30" fillId="24" borderId="18" xfId="0" applyNumberFormat="1" applyFont="1" applyFill="1" applyBorder="1" applyAlignment="1">
      <alignment horizontal="center" vertical="center" wrapText="1" shrinkToFit="1"/>
    </xf>
    <xf numFmtId="194" fontId="30" fillId="24" borderId="19" xfId="0" applyNumberFormat="1" applyFont="1" applyFill="1" applyBorder="1" applyAlignment="1">
      <alignment horizontal="center" vertical="center" wrapText="1" shrinkToFit="1"/>
    </xf>
    <xf numFmtId="0" fontId="30" fillId="24" borderId="20" xfId="0" applyFont="1" applyFill="1" applyBorder="1" applyAlignment="1">
      <alignment horizontal="center" vertical="center" wrapText="1" shrinkToFit="1"/>
    </xf>
    <xf numFmtId="12" fontId="30" fillId="24" borderId="25" xfId="0" applyNumberFormat="1" applyFont="1" applyFill="1" applyBorder="1" applyAlignment="1">
      <alignment vertical="center" wrapText="1" shrinkToFit="1"/>
    </xf>
    <xf numFmtId="195" fontId="30" fillId="24" borderId="0" xfId="0" applyNumberFormat="1" applyFont="1" applyFill="1" applyAlignment="1">
      <alignment horizontal="center" vertical="center" wrapText="1" shrinkToFit="1"/>
    </xf>
    <xf numFmtId="0" fontId="2" fillId="24" borderId="0" xfId="0" applyFont="1" applyFill="1" applyBorder="1" applyAlignment="1" applyProtection="1">
      <alignment horizontal="left" vertical="center" wrapText="1" shrinkToFit="1"/>
      <protection/>
    </xf>
    <xf numFmtId="178" fontId="4" fillId="24" borderId="37" xfId="0" applyNumberFormat="1" applyFont="1" applyFill="1" applyBorder="1" applyAlignment="1" applyProtection="1">
      <alignment horizontal="center" vertical="center" shrinkToFit="1"/>
      <protection/>
    </xf>
    <xf numFmtId="178" fontId="4" fillId="24" borderId="37" xfId="0" applyNumberFormat="1" applyFont="1" applyFill="1" applyBorder="1" applyAlignment="1" applyProtection="1">
      <alignment vertical="center" shrinkToFit="1"/>
      <protection/>
    </xf>
    <xf numFmtId="178" fontId="4" fillId="24" borderId="42" xfId="0" applyNumberFormat="1" applyFont="1" applyFill="1" applyBorder="1" applyAlignment="1" applyProtection="1">
      <alignment vertical="center" shrinkToFit="1"/>
      <protection/>
    </xf>
    <xf numFmtId="0" fontId="64" fillId="24" borderId="0" xfId="0" applyFont="1" applyFill="1" applyAlignment="1" applyProtection="1">
      <alignment vertical="center"/>
      <protection/>
    </xf>
    <xf numFmtId="0" fontId="40" fillId="24" borderId="0" xfId="0" applyFont="1" applyFill="1" applyAlignment="1" applyProtection="1">
      <alignment vertical="center"/>
      <protection/>
    </xf>
    <xf numFmtId="0" fontId="5" fillId="24" borderId="28" xfId="0" applyFont="1" applyFill="1" applyBorder="1" applyAlignment="1" applyProtection="1">
      <alignment horizontal="distributed" vertical="center" wrapText="1"/>
      <protection/>
    </xf>
    <xf numFmtId="0" fontId="5" fillId="24" borderId="26" xfId="0" applyFont="1" applyFill="1" applyBorder="1" applyAlignment="1" applyProtection="1">
      <alignment horizontal="distributed" vertical="center" wrapText="1"/>
      <protection/>
    </xf>
    <xf numFmtId="0" fontId="5" fillId="24" borderId="16" xfId="0" applyFont="1" applyFill="1" applyBorder="1" applyAlignment="1" applyProtection="1">
      <alignment horizontal="left" vertical="center"/>
      <protection/>
    </xf>
    <xf numFmtId="38" fontId="2" fillId="26" borderId="10" xfId="49" applyFont="1" applyFill="1" applyBorder="1" applyAlignment="1" applyProtection="1">
      <alignment horizontal="right" vertical="center" shrinkToFit="1"/>
      <protection locked="0"/>
    </xf>
    <xf numFmtId="38" fontId="2" fillId="0" borderId="10" xfId="49" applyFont="1" applyFill="1" applyBorder="1" applyAlignment="1" applyProtection="1">
      <alignment horizontal="right" vertical="center" shrinkToFit="1"/>
      <protection/>
    </xf>
    <xf numFmtId="0" fontId="65" fillId="24" borderId="0" xfId="0" applyFont="1" applyFill="1" applyBorder="1" applyAlignment="1" applyProtection="1">
      <alignment horizontal="left" vertical="center"/>
      <protection/>
    </xf>
    <xf numFmtId="0" fontId="64" fillId="24" borderId="0" xfId="0" applyFont="1" applyFill="1" applyBorder="1" applyAlignment="1" applyProtection="1">
      <alignment horizontal="left" vertical="center"/>
      <protection/>
    </xf>
    <xf numFmtId="0" fontId="30" fillId="27" borderId="19" xfId="0" applyFont="1" applyFill="1" applyBorder="1" applyAlignment="1">
      <alignment vertical="center" wrapText="1" shrinkToFit="1"/>
    </xf>
    <xf numFmtId="0" fontId="30" fillId="28" borderId="19" xfId="0" applyFont="1" applyFill="1" applyBorder="1" applyAlignment="1">
      <alignment vertical="center" wrapText="1" shrinkToFit="1"/>
    </xf>
    <xf numFmtId="0" fontId="30" fillId="29" borderId="19" xfId="0" applyFont="1" applyFill="1" applyBorder="1" applyAlignment="1">
      <alignment vertical="center" wrapText="1" shrinkToFit="1"/>
    </xf>
    <xf numFmtId="0" fontId="30" fillId="30" borderId="19" xfId="0" applyFont="1" applyFill="1" applyBorder="1" applyAlignment="1">
      <alignment vertical="center" wrapText="1" shrinkToFit="1"/>
    </xf>
    <xf numFmtId="0" fontId="30" fillId="23" borderId="25" xfId="0" applyFont="1" applyFill="1" applyBorder="1" applyAlignment="1">
      <alignment horizontal="center" vertical="center" wrapText="1" shrinkToFit="1"/>
    </xf>
    <xf numFmtId="0" fontId="30" fillId="23" borderId="19" xfId="0" applyFont="1" applyFill="1" applyBorder="1" applyAlignment="1">
      <alignment horizontal="center" vertical="center" wrapText="1" shrinkToFit="1"/>
    </xf>
    <xf numFmtId="0" fontId="2" fillId="24" borderId="10" xfId="0" applyFont="1" applyFill="1" applyBorder="1" applyAlignment="1" applyProtection="1">
      <alignment horizontal="left" vertical="center" wrapText="1" shrinkToFit="1"/>
      <protection/>
    </xf>
    <xf numFmtId="0" fontId="2" fillId="24" borderId="11" xfId="0" applyFont="1" applyFill="1" applyBorder="1" applyAlignment="1" applyProtection="1">
      <alignment horizontal="left" vertical="center" wrapText="1" shrinkToFit="1"/>
      <protection/>
    </xf>
    <xf numFmtId="0" fontId="2" fillId="24" borderId="12" xfId="0" applyFont="1" applyFill="1" applyBorder="1" applyAlignment="1" applyProtection="1">
      <alignment horizontal="left" vertical="center" wrapText="1" shrinkToFit="1"/>
      <protection/>
    </xf>
    <xf numFmtId="38" fontId="2" fillId="22" borderId="20" xfId="49" applyFont="1" applyFill="1" applyBorder="1" applyAlignment="1" applyProtection="1">
      <alignment horizontal="right" vertical="center" shrinkToFit="1"/>
      <protection locked="0"/>
    </xf>
    <xf numFmtId="38" fontId="2" fillId="22" borderId="18" xfId="49" applyFont="1" applyFill="1" applyBorder="1" applyAlignment="1" applyProtection="1">
      <alignment horizontal="right" vertical="center" shrinkToFit="1"/>
      <protection locked="0"/>
    </xf>
    <xf numFmtId="38" fontId="2" fillId="22" borderId="25" xfId="49" applyFont="1" applyFill="1" applyBorder="1" applyAlignment="1" applyProtection="1">
      <alignment horizontal="right" vertical="center" shrinkToFit="1"/>
      <protection locked="0"/>
    </xf>
    <xf numFmtId="0" fontId="2" fillId="24" borderId="19" xfId="0" applyFont="1" applyFill="1" applyBorder="1" applyAlignment="1" applyProtection="1">
      <alignment horizontal="left" vertical="center" wrapText="1" shrinkToFit="1"/>
      <protection/>
    </xf>
    <xf numFmtId="0" fontId="4" fillId="4" borderId="37" xfId="0" applyFont="1" applyFill="1" applyBorder="1" applyAlignment="1" applyProtection="1">
      <alignment horizontal="center" vertical="center" shrinkToFit="1"/>
      <protection locked="0"/>
    </xf>
    <xf numFmtId="0" fontId="4" fillId="24" borderId="43" xfId="0" applyFont="1" applyFill="1" applyBorder="1" applyAlignment="1" applyProtection="1">
      <alignment horizontal="distributed" vertical="center" wrapText="1"/>
      <protection/>
    </xf>
    <xf numFmtId="0" fontId="4" fillId="24" borderId="37" xfId="0" applyFont="1" applyFill="1" applyBorder="1" applyAlignment="1" applyProtection="1">
      <alignment horizontal="distributed" vertical="center" wrapText="1"/>
      <protection/>
    </xf>
    <xf numFmtId="0" fontId="4" fillId="24" borderId="42" xfId="0" applyFont="1" applyFill="1" applyBorder="1" applyAlignment="1" applyProtection="1">
      <alignment horizontal="distributed" vertical="center" wrapText="1"/>
      <protection/>
    </xf>
    <xf numFmtId="0" fontId="4" fillId="4" borderId="42" xfId="0" applyFont="1" applyFill="1" applyBorder="1" applyAlignment="1" applyProtection="1">
      <alignment horizontal="center" vertical="center" shrinkToFit="1"/>
      <protection locked="0"/>
    </xf>
    <xf numFmtId="0" fontId="4" fillId="4" borderId="43" xfId="0" applyFont="1" applyFill="1" applyBorder="1" applyAlignment="1" applyProtection="1">
      <alignment horizontal="left" vertical="center" shrinkToFit="1"/>
      <protection locked="0"/>
    </xf>
    <xf numFmtId="0" fontId="4" fillId="4" borderId="37" xfId="0" applyFont="1" applyFill="1" applyBorder="1" applyAlignment="1" applyProtection="1">
      <alignment horizontal="left" vertical="center" shrinkToFit="1"/>
      <protection locked="0"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38" fontId="2" fillId="0" borderId="29" xfId="49" applyFont="1" applyFill="1" applyBorder="1" applyAlignment="1" applyProtection="1">
      <alignment horizontal="right" vertical="center" shrinkToFit="1"/>
      <protection/>
    </xf>
    <xf numFmtId="38" fontId="2" fillId="0" borderId="44" xfId="49" applyFont="1" applyFill="1" applyBorder="1" applyAlignment="1" applyProtection="1">
      <alignment horizontal="right" vertical="center" shrinkToFit="1"/>
      <protection/>
    </xf>
    <xf numFmtId="38" fontId="2" fillId="0" borderId="27" xfId="49" applyFont="1" applyFill="1" applyBorder="1" applyAlignment="1" applyProtection="1">
      <alignment horizontal="right" vertical="center" shrinkToFit="1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38" fontId="2" fillId="24" borderId="15" xfId="49" applyFont="1" applyFill="1" applyBorder="1" applyAlignment="1" applyProtection="1">
      <alignment horizontal="right" vertical="center" shrinkToFit="1"/>
      <protection/>
    </xf>
    <xf numFmtId="38" fontId="2" fillId="24" borderId="16" xfId="49" applyFont="1" applyFill="1" applyBorder="1" applyAlignment="1" applyProtection="1">
      <alignment horizontal="right" vertical="center" shrinkToFit="1"/>
      <protection/>
    </xf>
    <xf numFmtId="38" fontId="2" fillId="24" borderId="17" xfId="49" applyFont="1" applyFill="1" applyBorder="1" applyAlignment="1" applyProtection="1">
      <alignment horizontal="right" vertical="center" shrinkToFit="1"/>
      <protection/>
    </xf>
    <xf numFmtId="0" fontId="2" fillId="24" borderId="20" xfId="0" applyFont="1" applyFill="1" applyBorder="1" applyAlignment="1" applyProtection="1">
      <alignment horizontal="left" vertical="center" wrapText="1" shrinkToFit="1"/>
      <protection/>
    </xf>
    <xf numFmtId="0" fontId="2" fillId="24" borderId="18" xfId="0" applyFont="1" applyFill="1" applyBorder="1" applyAlignment="1" applyProtection="1">
      <alignment horizontal="left" vertical="center" wrapText="1" shrinkToFit="1"/>
      <protection/>
    </xf>
    <xf numFmtId="0" fontId="2" fillId="24" borderId="25" xfId="0" applyFont="1" applyFill="1" applyBorder="1" applyAlignment="1" applyProtection="1">
      <alignment horizontal="left" vertical="center" wrapText="1" shrinkToFit="1"/>
      <protection/>
    </xf>
    <xf numFmtId="0" fontId="4" fillId="22" borderId="37" xfId="0" applyFont="1" applyFill="1" applyBorder="1" applyAlignment="1" applyProtection="1">
      <alignment horizontal="left" vertical="center" shrinkToFit="1"/>
      <protection locked="0"/>
    </xf>
    <xf numFmtId="0" fontId="4" fillId="22" borderId="42" xfId="0" applyFont="1" applyFill="1" applyBorder="1" applyAlignment="1" applyProtection="1">
      <alignment horizontal="left" vertical="center" shrinkToFit="1"/>
      <protection locked="0"/>
    </xf>
    <xf numFmtId="0" fontId="2" fillId="24" borderId="45" xfId="0" applyFont="1" applyFill="1" applyBorder="1" applyAlignment="1" applyProtection="1">
      <alignment horizontal="center" vertical="center" textRotation="255"/>
      <protection/>
    </xf>
    <xf numFmtId="0" fontId="32" fillId="0" borderId="46" xfId="0" applyFont="1" applyBorder="1" applyAlignment="1" applyProtection="1">
      <alignment vertical="center"/>
      <protection/>
    </xf>
    <xf numFmtId="0" fontId="32" fillId="0" borderId="47" xfId="0" applyFont="1" applyBorder="1" applyAlignment="1" applyProtection="1">
      <alignment vertical="center"/>
      <protection/>
    </xf>
    <xf numFmtId="0" fontId="7" fillId="24" borderId="0" xfId="0" applyFont="1" applyFill="1" applyAlignment="1" applyProtection="1">
      <alignment horizontal="left" vertical="top"/>
      <protection/>
    </xf>
    <xf numFmtId="0" fontId="2" fillId="24" borderId="45" xfId="0" applyFont="1" applyFill="1" applyBorder="1" applyAlignment="1" applyProtection="1">
      <alignment horizontal="center" vertical="center" wrapText="1"/>
      <protection/>
    </xf>
    <xf numFmtId="0" fontId="2" fillId="24" borderId="46" xfId="0" applyFont="1" applyFill="1" applyBorder="1" applyAlignment="1" applyProtection="1">
      <alignment horizontal="center" vertical="center" wrapText="1"/>
      <protection/>
    </xf>
    <xf numFmtId="0" fontId="2" fillId="24" borderId="47" xfId="0" applyFont="1" applyFill="1" applyBorder="1" applyAlignment="1" applyProtection="1">
      <alignment horizontal="center" vertical="center" wrapText="1"/>
      <protection/>
    </xf>
    <xf numFmtId="0" fontId="2" fillId="24" borderId="48" xfId="0" applyFont="1" applyFill="1" applyBorder="1" applyAlignment="1" applyProtection="1">
      <alignment vertical="center" textRotation="255" shrinkToFit="1"/>
      <protection/>
    </xf>
    <xf numFmtId="0" fontId="2" fillId="24" borderId="0" xfId="0" applyFont="1" applyFill="1" applyBorder="1" applyAlignment="1" applyProtection="1">
      <alignment vertical="center" textRotation="255" shrinkToFit="1"/>
      <protection/>
    </xf>
    <xf numFmtId="0" fontId="2" fillId="24" borderId="49" xfId="0" applyFont="1" applyFill="1" applyBorder="1" applyAlignment="1" applyProtection="1">
      <alignment vertical="center" textRotation="255" shrinkToFi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38" fontId="2" fillId="22" borderId="10" xfId="49" applyFont="1" applyFill="1" applyBorder="1" applyAlignment="1" applyProtection="1">
      <alignment horizontal="right" vertical="center" shrinkToFit="1"/>
      <protection locked="0"/>
    </xf>
    <xf numFmtId="38" fontId="2" fillId="22" borderId="11" xfId="49" applyFont="1" applyFill="1" applyBorder="1" applyAlignment="1" applyProtection="1">
      <alignment horizontal="right" vertical="center" shrinkToFit="1"/>
      <protection locked="0"/>
    </xf>
    <xf numFmtId="38" fontId="2" fillId="22" borderId="12" xfId="49" applyFont="1" applyFill="1" applyBorder="1" applyAlignment="1" applyProtection="1">
      <alignment horizontal="right" vertical="center" shrinkToFit="1"/>
      <protection locked="0"/>
    </xf>
    <xf numFmtId="0" fontId="2" fillId="22" borderId="18" xfId="0" applyFont="1" applyFill="1" applyBorder="1" applyAlignment="1" applyProtection="1">
      <alignment horizontal="distributed" vertical="center" wrapText="1"/>
      <protection locked="0"/>
    </xf>
    <xf numFmtId="0" fontId="2" fillId="22" borderId="25" xfId="0" applyFont="1" applyFill="1" applyBorder="1" applyAlignment="1" applyProtection="1">
      <alignment horizontal="distributed" vertical="center" wrapText="1"/>
      <protection locked="0"/>
    </xf>
    <xf numFmtId="0" fontId="4" fillId="4" borderId="42" xfId="0" applyFont="1" applyFill="1" applyBorder="1" applyAlignment="1" applyProtection="1">
      <alignment horizontal="left" vertical="center" shrinkToFit="1"/>
      <protection locked="0"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right" vertical="center"/>
      <protection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vertical="center"/>
      <protection/>
    </xf>
    <xf numFmtId="38" fontId="2" fillId="24" borderId="20" xfId="49" applyFont="1" applyFill="1" applyBorder="1" applyAlignment="1" applyProtection="1">
      <alignment horizontal="right" vertical="center" shrinkToFit="1"/>
      <protection/>
    </xf>
    <xf numFmtId="38" fontId="2" fillId="24" borderId="18" xfId="49" applyFont="1" applyFill="1" applyBorder="1" applyAlignment="1" applyProtection="1">
      <alignment horizontal="right" vertical="center" shrinkToFit="1"/>
      <protection/>
    </xf>
    <xf numFmtId="38" fontId="2" fillId="24" borderId="25" xfId="49" applyFont="1" applyFill="1" applyBorder="1" applyAlignment="1" applyProtection="1">
      <alignment horizontal="right" vertical="center" shrinkToFit="1"/>
      <protection/>
    </xf>
    <xf numFmtId="0" fontId="2" fillId="23" borderId="20" xfId="0" applyFont="1" applyFill="1" applyBorder="1" applyAlignment="1" applyProtection="1">
      <alignment horizontal="center" vertical="center" wrapText="1" shrinkToFit="1"/>
      <protection/>
    </xf>
    <xf numFmtId="0" fontId="2" fillId="23" borderId="18" xfId="0" applyFont="1" applyFill="1" applyBorder="1" applyAlignment="1" applyProtection="1">
      <alignment horizontal="center" vertical="center" wrapText="1" shrinkToFit="1"/>
      <protection/>
    </xf>
    <xf numFmtId="0" fontId="2" fillId="23" borderId="25" xfId="0" applyFont="1" applyFill="1" applyBorder="1" applyAlignment="1" applyProtection="1">
      <alignment horizontal="center" vertical="center" wrapText="1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38" fontId="2" fillId="0" borderId="50" xfId="49" applyFont="1" applyFill="1" applyBorder="1" applyAlignment="1" applyProtection="1">
      <alignment horizontal="right" vertical="center" shrinkToFit="1"/>
      <protection/>
    </xf>
    <xf numFmtId="38" fontId="2" fillId="22" borderId="51" xfId="49" applyFont="1" applyFill="1" applyBorder="1" applyAlignment="1" applyProtection="1">
      <alignment horizontal="right" vertical="center" shrinkToFit="1"/>
      <protection locked="0"/>
    </xf>
    <xf numFmtId="38" fontId="2" fillId="22" borderId="48" xfId="49" applyFont="1" applyFill="1" applyBorder="1" applyAlignment="1" applyProtection="1">
      <alignment horizontal="right" vertical="center" shrinkToFit="1"/>
      <protection locked="0"/>
    </xf>
    <xf numFmtId="38" fontId="2" fillId="22" borderId="52" xfId="49" applyFont="1" applyFill="1" applyBorder="1" applyAlignment="1" applyProtection="1">
      <alignment horizontal="right" vertical="center" shrinkToFit="1"/>
      <protection locked="0"/>
    </xf>
    <xf numFmtId="0" fontId="2" fillId="24" borderId="0" xfId="0" applyFont="1" applyFill="1" applyBorder="1" applyAlignment="1" applyProtection="1">
      <alignment horizontal="right" vertical="center"/>
      <protection/>
    </xf>
    <xf numFmtId="38" fontId="2" fillId="22" borderId="30" xfId="49" applyFont="1" applyFill="1" applyBorder="1" applyAlignment="1" applyProtection="1">
      <alignment horizontal="right" vertical="center" shrinkToFit="1"/>
      <protection locked="0"/>
    </xf>
    <xf numFmtId="38" fontId="2" fillId="22" borderId="53" xfId="49" applyFont="1" applyFill="1" applyBorder="1" applyAlignment="1" applyProtection="1">
      <alignment horizontal="right" vertical="center" shrinkToFit="1"/>
      <protection locked="0"/>
    </xf>
    <xf numFmtId="38" fontId="2" fillId="22" borderId="31" xfId="49" applyFont="1" applyFill="1" applyBorder="1" applyAlignment="1" applyProtection="1">
      <alignment horizontal="right" vertical="center" shrinkToFit="1"/>
      <protection locked="0"/>
    </xf>
    <xf numFmtId="38" fontId="2" fillId="24" borderId="20" xfId="49" applyFont="1" applyFill="1" applyBorder="1" applyAlignment="1" applyProtection="1">
      <alignment horizontal="right" vertical="center" shrinkToFit="1"/>
      <protection locked="0"/>
    </xf>
    <xf numFmtId="38" fontId="2" fillId="24" borderId="18" xfId="49" applyFont="1" applyFill="1" applyBorder="1" applyAlignment="1" applyProtection="1">
      <alignment horizontal="right" vertical="center" shrinkToFit="1"/>
      <protection locked="0"/>
    </xf>
    <xf numFmtId="38" fontId="2" fillId="24" borderId="25" xfId="49" applyFont="1" applyFill="1" applyBorder="1" applyAlignment="1" applyProtection="1">
      <alignment horizontal="right" vertical="center" shrinkToFit="1"/>
      <protection locked="0"/>
    </xf>
    <xf numFmtId="0" fontId="5" fillId="24" borderId="0" xfId="0" applyFont="1" applyFill="1" applyAlignment="1" applyProtection="1">
      <alignment horizontal="left" vertical="center"/>
      <protection/>
    </xf>
    <xf numFmtId="38" fontId="2" fillId="24" borderId="10" xfId="49" applyFont="1" applyFill="1" applyBorder="1" applyAlignment="1" applyProtection="1">
      <alignment horizontal="right" vertical="center" shrinkToFit="1"/>
      <protection/>
    </xf>
    <xf numFmtId="38" fontId="2" fillId="24" borderId="11" xfId="49" applyFont="1" applyFill="1" applyBorder="1" applyAlignment="1" applyProtection="1">
      <alignment horizontal="right" vertical="center" shrinkToFit="1"/>
      <protection/>
    </xf>
    <xf numFmtId="38" fontId="2" fillId="24" borderId="54" xfId="49" applyFont="1" applyFill="1" applyBorder="1" applyAlignment="1" applyProtection="1">
      <alignment horizontal="right" vertical="center" shrinkToFit="1"/>
      <protection/>
    </xf>
    <xf numFmtId="38" fontId="2" fillId="22" borderId="15" xfId="49" applyFont="1" applyFill="1" applyBorder="1" applyAlignment="1" applyProtection="1">
      <alignment horizontal="right" vertical="center" shrinkToFit="1"/>
      <protection locked="0"/>
    </xf>
    <xf numFmtId="38" fontId="2" fillId="22" borderId="16" xfId="49" applyFont="1" applyFill="1" applyBorder="1" applyAlignment="1" applyProtection="1">
      <alignment horizontal="right" vertical="center" shrinkToFit="1"/>
      <protection locked="0"/>
    </xf>
    <xf numFmtId="38" fontId="2" fillId="22" borderId="17" xfId="49" applyFont="1" applyFill="1" applyBorder="1" applyAlignment="1" applyProtection="1">
      <alignment horizontal="right" vertical="center" shrinkToFit="1"/>
      <protection locked="0"/>
    </xf>
    <xf numFmtId="178" fontId="4" fillId="24" borderId="43" xfId="0" applyNumberFormat="1" applyFont="1" applyFill="1" applyBorder="1" applyAlignment="1" applyProtection="1">
      <alignment horizontal="distributed" vertical="center" shrinkToFit="1"/>
      <protection/>
    </xf>
    <xf numFmtId="178" fontId="4" fillId="24" borderId="37" xfId="0" applyNumberFormat="1" applyFont="1" applyFill="1" applyBorder="1" applyAlignment="1" applyProtection="1">
      <alignment horizontal="distributed" vertical="center" shrinkToFit="1"/>
      <protection/>
    </xf>
    <xf numFmtId="178" fontId="4" fillId="24" borderId="42" xfId="0" applyNumberFormat="1" applyFont="1" applyFill="1" applyBorder="1" applyAlignment="1" applyProtection="1">
      <alignment horizontal="distributed" vertical="center" shrinkToFit="1"/>
      <protection/>
    </xf>
    <xf numFmtId="38" fontId="2" fillId="24" borderId="30" xfId="49" applyFont="1" applyFill="1" applyBorder="1" applyAlignment="1" applyProtection="1">
      <alignment horizontal="right" vertical="center" shrinkToFit="1"/>
      <protection/>
    </xf>
    <xf numFmtId="38" fontId="2" fillId="24" borderId="53" xfId="49" applyFont="1" applyFill="1" applyBorder="1" applyAlignment="1" applyProtection="1">
      <alignment horizontal="right" vertical="center" shrinkToFit="1"/>
      <protection/>
    </xf>
    <xf numFmtId="38" fontId="2" fillId="24" borderId="55" xfId="49" applyFont="1" applyFill="1" applyBorder="1" applyAlignment="1" applyProtection="1">
      <alignment horizontal="right" vertical="center" shrinkToFit="1"/>
      <protection/>
    </xf>
    <xf numFmtId="38" fontId="4" fillId="22" borderId="43" xfId="49" applyFont="1" applyFill="1" applyBorder="1" applyAlignment="1" applyProtection="1">
      <alignment horizontal="right" vertical="center" shrinkToFit="1"/>
      <protection locked="0"/>
    </xf>
    <xf numFmtId="38" fontId="4" fillId="22" borderId="37" xfId="49" applyFont="1" applyFill="1" applyBorder="1" applyAlignment="1" applyProtection="1">
      <alignment horizontal="right" vertical="center" shrinkToFit="1"/>
      <protection locked="0"/>
    </xf>
    <xf numFmtId="0" fontId="2" fillId="24" borderId="29" xfId="0" applyFont="1" applyFill="1" applyBorder="1" applyAlignment="1" applyProtection="1">
      <alignment horizontal="center" vertical="center"/>
      <protection/>
    </xf>
    <xf numFmtId="38" fontId="27" fillId="24" borderId="0" xfId="49" applyFont="1" applyFill="1" applyAlignment="1" applyProtection="1">
      <alignment horizontal="right"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 shrinkToFit="1"/>
      <protection/>
    </xf>
    <xf numFmtId="0" fontId="2" fillId="24" borderId="16" xfId="0" applyFont="1" applyFill="1" applyBorder="1" applyAlignment="1" applyProtection="1">
      <alignment horizontal="distributed" vertical="center"/>
      <protection/>
    </xf>
    <xf numFmtId="0" fontId="2" fillId="24" borderId="17" xfId="0" applyFont="1" applyFill="1" applyBorder="1" applyAlignment="1" applyProtection="1">
      <alignment horizontal="distributed" vertical="center"/>
      <protection/>
    </xf>
    <xf numFmtId="176" fontId="38" fillId="24" borderId="20" xfId="49" applyNumberFormat="1" applyFont="1" applyFill="1" applyBorder="1" applyAlignment="1" applyProtection="1">
      <alignment horizontal="center" vertical="center" shrinkToFit="1"/>
      <protection/>
    </xf>
    <xf numFmtId="176" fontId="38" fillId="24" borderId="18" xfId="49" applyNumberFormat="1" applyFont="1" applyFill="1" applyBorder="1" applyAlignment="1" applyProtection="1">
      <alignment horizontal="center" vertical="center" shrinkToFit="1"/>
      <protection/>
    </xf>
    <xf numFmtId="176" fontId="38" fillId="24" borderId="25" xfId="49" applyNumberFormat="1" applyFont="1" applyFill="1" applyBorder="1" applyAlignment="1" applyProtection="1">
      <alignment horizontal="center" vertical="center" shrinkToFit="1"/>
      <protection/>
    </xf>
    <xf numFmtId="38" fontId="31" fillId="24" borderId="20" xfId="49" applyFont="1" applyFill="1" applyBorder="1" applyAlignment="1" applyProtection="1">
      <alignment horizontal="center" vertical="center" shrinkToFit="1"/>
      <protection/>
    </xf>
    <xf numFmtId="38" fontId="31" fillId="24" borderId="18" xfId="49" applyFont="1" applyFill="1" applyBorder="1" applyAlignment="1" applyProtection="1">
      <alignment horizontal="center" vertical="center" shrinkToFit="1"/>
      <protection/>
    </xf>
    <xf numFmtId="38" fontId="31" fillId="24" borderId="25" xfId="49" applyFont="1" applyFill="1" applyBorder="1" applyAlignment="1" applyProtection="1">
      <alignment horizontal="center" vertical="center" shrinkToFit="1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38" fontId="2" fillId="22" borderId="18" xfId="49" applyFont="1" applyFill="1" applyBorder="1" applyAlignment="1" applyProtection="1">
      <alignment horizontal="left" vertical="center" wrapText="1"/>
      <protection locked="0"/>
    </xf>
    <xf numFmtId="38" fontId="2" fillId="22" borderId="25" xfId="49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Alignment="1" applyProtection="1">
      <alignment horizontal="center" vertical="center" shrinkToFit="1"/>
      <protection/>
    </xf>
    <xf numFmtId="38" fontId="33" fillId="24" borderId="0" xfId="49" applyFont="1" applyFill="1" applyAlignment="1" applyProtection="1">
      <alignment horizontal="right" vertical="center" shrinkToFit="1"/>
      <protection/>
    </xf>
    <xf numFmtId="0" fontId="4" fillId="24" borderId="0" xfId="0" applyFont="1" applyFill="1" applyAlignment="1" applyProtection="1">
      <alignment horizontal="right" vertical="center" shrinkToFit="1"/>
      <protection/>
    </xf>
    <xf numFmtId="38" fontId="43" fillId="24" borderId="20" xfId="49" applyFont="1" applyFill="1" applyBorder="1" applyAlignment="1" applyProtection="1">
      <alignment horizontal="center" vertical="center" shrinkToFit="1"/>
      <protection/>
    </xf>
    <xf numFmtId="38" fontId="43" fillId="24" borderId="18" xfId="49" applyFont="1" applyFill="1" applyBorder="1" applyAlignment="1" applyProtection="1">
      <alignment horizontal="center" vertical="center" shrinkToFit="1"/>
      <protection/>
    </xf>
    <xf numFmtId="38" fontId="43" fillId="24" borderId="25" xfId="49" applyFont="1" applyFill="1" applyBorder="1" applyAlignment="1" applyProtection="1">
      <alignment horizontal="center" vertical="center" shrinkToFit="1"/>
      <protection/>
    </xf>
    <xf numFmtId="0" fontId="31" fillId="24" borderId="19" xfId="0" applyFont="1" applyFill="1" applyBorder="1" applyAlignment="1" applyProtection="1">
      <alignment horizontal="center" vertical="center"/>
      <protection/>
    </xf>
    <xf numFmtId="0" fontId="38" fillId="24" borderId="19" xfId="0" applyFont="1" applyFill="1" applyBorder="1" applyAlignment="1" applyProtection="1">
      <alignment horizontal="distributed" vertical="center" wrapText="1" indent="2"/>
      <protection/>
    </xf>
    <xf numFmtId="0" fontId="31" fillId="24" borderId="19" xfId="0" applyFont="1" applyFill="1" applyBorder="1" applyAlignment="1" applyProtection="1">
      <alignment horizontal="distributed" vertical="center" indent="2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51" xfId="0" applyFont="1" applyFill="1" applyBorder="1" applyAlignment="1" applyProtection="1">
      <alignment horizontal="center" vertical="center" textRotation="255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15" xfId="0" applyFont="1" applyBorder="1" applyAlignment="1" applyProtection="1">
      <alignment vertical="center"/>
      <protection/>
    </xf>
    <xf numFmtId="176" fontId="38" fillId="24" borderId="19" xfId="49" applyNumberFormat="1" applyFont="1" applyFill="1" applyBorder="1" applyAlignment="1" applyProtection="1">
      <alignment horizontal="center" vertical="center" shrinkToFit="1"/>
      <protection/>
    </xf>
    <xf numFmtId="38" fontId="43" fillId="24" borderId="19" xfId="49" applyFont="1" applyFill="1" applyBorder="1" applyAlignment="1" applyProtection="1">
      <alignment horizontal="center" vertical="center" shrinkToFit="1"/>
      <protection/>
    </xf>
    <xf numFmtId="38" fontId="31" fillId="24" borderId="19" xfId="49" applyFont="1" applyFill="1" applyBorder="1" applyAlignment="1" applyProtection="1">
      <alignment horizontal="center" vertical="center" shrinkToFit="1"/>
      <protection/>
    </xf>
    <xf numFmtId="38" fontId="2" fillId="0" borderId="20" xfId="49" applyFont="1" applyFill="1" applyBorder="1" applyAlignment="1" applyProtection="1">
      <alignment horizontal="right" vertical="center" shrinkToFit="1"/>
      <protection/>
    </xf>
    <xf numFmtId="38" fontId="2" fillId="0" borderId="18" xfId="49" applyFont="1" applyFill="1" applyBorder="1" applyAlignment="1" applyProtection="1">
      <alignment horizontal="right" vertical="center" shrinkToFit="1"/>
      <protection/>
    </xf>
    <xf numFmtId="38" fontId="2" fillId="0" borderId="25" xfId="49" applyFont="1" applyFill="1" applyBorder="1" applyAlignment="1" applyProtection="1">
      <alignment horizontal="right" vertical="center" shrinkToFit="1"/>
      <protection/>
    </xf>
    <xf numFmtId="38" fontId="2" fillId="24" borderId="56" xfId="49" applyFont="1" applyFill="1" applyBorder="1" applyAlignment="1" applyProtection="1">
      <alignment horizontal="right" vertical="center" shrinkToFit="1"/>
      <protection/>
    </xf>
    <xf numFmtId="38" fontId="2" fillId="24" borderId="57" xfId="49" applyFont="1" applyFill="1" applyBorder="1" applyAlignment="1" applyProtection="1">
      <alignment horizontal="right" vertical="center" shrinkToFit="1"/>
      <protection/>
    </xf>
    <xf numFmtId="38" fontId="2" fillId="24" borderId="19" xfId="49" applyFont="1" applyFill="1" applyBorder="1" applyAlignment="1" applyProtection="1">
      <alignment horizontal="right" vertical="center" shrinkToFit="1"/>
      <protection/>
    </xf>
    <xf numFmtId="38" fontId="2" fillId="24" borderId="58" xfId="49" applyFont="1" applyFill="1" applyBorder="1" applyAlignment="1" applyProtection="1">
      <alignment horizontal="right" vertical="center" shrinkToFit="1"/>
      <protection/>
    </xf>
    <xf numFmtId="0" fontId="2" fillId="0" borderId="20" xfId="0" applyFont="1" applyFill="1" applyBorder="1" applyAlignment="1" applyProtection="1">
      <alignment horizontal="center" vertical="center" wrapText="1" shrinkToFit="1"/>
      <protection/>
    </xf>
    <xf numFmtId="0" fontId="2" fillId="0" borderId="18" xfId="0" applyFont="1" applyFill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wrapText="1" shrinkToFit="1"/>
      <protection/>
    </xf>
    <xf numFmtId="38" fontId="2" fillId="24" borderId="21" xfId="49" applyFont="1" applyFill="1" applyBorder="1" applyAlignment="1" applyProtection="1">
      <alignment horizontal="right" vertical="center" shrinkToFit="1"/>
      <protection/>
    </xf>
    <xf numFmtId="38" fontId="2" fillId="24" borderId="59" xfId="49" applyFont="1" applyFill="1" applyBorder="1" applyAlignment="1" applyProtection="1">
      <alignment horizontal="right" vertical="center" shrinkToFit="1"/>
      <protection/>
    </xf>
    <xf numFmtId="38" fontId="2" fillId="24" borderId="29" xfId="49" applyFont="1" applyFill="1" applyBorder="1" applyAlignment="1" applyProtection="1">
      <alignment horizontal="right" vertical="center" shrinkToFit="1"/>
      <protection/>
    </xf>
    <xf numFmtId="38" fontId="2" fillId="24" borderId="44" xfId="49" applyFont="1" applyFill="1" applyBorder="1" applyAlignment="1" applyProtection="1">
      <alignment horizontal="right" vertical="center" shrinkToFit="1"/>
      <protection/>
    </xf>
    <xf numFmtId="38" fontId="2" fillId="24" borderId="50" xfId="49" applyFont="1" applyFill="1" applyBorder="1" applyAlignment="1" applyProtection="1">
      <alignment horizontal="right" vertical="center" shrinkToFit="1"/>
      <protection/>
    </xf>
    <xf numFmtId="0" fontId="66" fillId="24" borderId="0" xfId="0" applyFont="1" applyFill="1" applyBorder="1" applyAlignment="1" applyProtection="1">
      <alignment horizontal="center" vertical="center"/>
      <protection/>
    </xf>
    <xf numFmtId="38" fontId="4" fillId="22" borderId="43" xfId="49" applyFont="1" applyFill="1" applyBorder="1" applyAlignment="1" applyProtection="1">
      <alignment horizontal="right" vertical="center" shrinkToFit="1"/>
      <protection/>
    </xf>
    <xf numFmtId="38" fontId="4" fillId="22" borderId="37" xfId="49" applyFont="1" applyFill="1" applyBorder="1" applyAlignment="1" applyProtection="1">
      <alignment horizontal="right" vertical="center" shrinkToFit="1"/>
      <protection/>
    </xf>
    <xf numFmtId="38" fontId="2" fillId="22" borderId="10" xfId="49" applyFont="1" applyFill="1" applyBorder="1" applyAlignment="1" applyProtection="1">
      <alignment horizontal="right" vertical="center" shrinkToFit="1"/>
      <protection/>
    </xf>
    <xf numFmtId="38" fontId="2" fillId="22" borderId="11" xfId="49" applyFont="1" applyFill="1" applyBorder="1" applyAlignment="1" applyProtection="1">
      <alignment horizontal="right" vertical="center" shrinkToFit="1"/>
      <protection/>
    </xf>
    <xf numFmtId="38" fontId="2" fillId="22" borderId="20" xfId="49" applyFont="1" applyFill="1" applyBorder="1" applyAlignment="1" applyProtection="1">
      <alignment horizontal="right" vertical="center" shrinkToFit="1"/>
      <protection/>
    </xf>
    <xf numFmtId="38" fontId="2" fillId="22" borderId="18" xfId="49" applyFont="1" applyFill="1" applyBorder="1" applyAlignment="1" applyProtection="1">
      <alignment horizontal="right" vertical="center" shrinkToFit="1"/>
      <protection/>
    </xf>
    <xf numFmtId="38" fontId="2" fillId="22" borderId="25" xfId="49" applyFont="1" applyFill="1" applyBorder="1" applyAlignment="1" applyProtection="1">
      <alignment horizontal="right" vertical="center" shrinkToFit="1"/>
      <protection/>
    </xf>
    <xf numFmtId="38" fontId="2" fillId="22" borderId="51" xfId="49" applyFont="1" applyFill="1" applyBorder="1" applyAlignment="1" applyProtection="1">
      <alignment horizontal="right" vertical="center" shrinkToFit="1"/>
      <protection/>
    </xf>
    <xf numFmtId="38" fontId="2" fillId="22" borderId="48" xfId="49" applyFont="1" applyFill="1" applyBorder="1" applyAlignment="1" applyProtection="1">
      <alignment horizontal="right" vertical="center" shrinkToFit="1"/>
      <protection/>
    </xf>
    <xf numFmtId="38" fontId="2" fillId="22" borderId="12" xfId="49" applyFont="1" applyFill="1" applyBorder="1" applyAlignment="1" applyProtection="1">
      <alignment horizontal="right" vertical="center" shrinkToFit="1"/>
      <protection/>
    </xf>
    <xf numFmtId="38" fontId="2" fillId="22" borderId="52" xfId="49" applyFont="1" applyFill="1" applyBorder="1" applyAlignment="1" applyProtection="1">
      <alignment horizontal="right" vertical="center" shrinkToFit="1"/>
      <protection/>
    </xf>
    <xf numFmtId="38" fontId="2" fillId="22" borderId="15" xfId="49" applyFont="1" applyFill="1" applyBorder="1" applyAlignment="1" applyProtection="1">
      <alignment horizontal="right" vertical="center" shrinkToFit="1"/>
      <protection/>
    </xf>
    <xf numFmtId="38" fontId="2" fillId="22" borderId="16" xfId="49" applyFont="1" applyFill="1" applyBorder="1" applyAlignment="1" applyProtection="1">
      <alignment horizontal="right" vertical="center" shrinkToFit="1"/>
      <protection/>
    </xf>
    <xf numFmtId="38" fontId="2" fillId="22" borderId="17" xfId="49" applyFont="1" applyFill="1" applyBorder="1" applyAlignment="1" applyProtection="1">
      <alignment horizontal="right" vertical="center" shrinkToFit="1"/>
      <protection/>
    </xf>
    <xf numFmtId="38" fontId="2" fillId="22" borderId="30" xfId="49" applyFont="1" applyFill="1" applyBorder="1" applyAlignment="1" applyProtection="1">
      <alignment horizontal="right" vertical="center" shrinkToFit="1"/>
      <protection/>
    </xf>
    <xf numFmtId="38" fontId="2" fillId="22" borderId="53" xfId="49" applyFont="1" applyFill="1" applyBorder="1" applyAlignment="1" applyProtection="1">
      <alignment horizontal="right" vertical="center" shrinkToFit="1"/>
      <protection/>
    </xf>
    <xf numFmtId="38" fontId="2" fillId="22" borderId="31" xfId="49" applyFont="1" applyFill="1" applyBorder="1" applyAlignment="1" applyProtection="1">
      <alignment horizontal="right" vertical="center" shrinkToFit="1"/>
      <protection/>
    </xf>
    <xf numFmtId="0" fontId="2" fillId="22" borderId="18" xfId="0" applyFont="1" applyFill="1" applyBorder="1" applyAlignment="1" applyProtection="1">
      <alignment horizontal="distributed" vertical="center" wrapText="1"/>
      <protection/>
    </xf>
    <xf numFmtId="0" fontId="2" fillId="22" borderId="25" xfId="0" applyFont="1" applyFill="1" applyBorder="1" applyAlignment="1" applyProtection="1">
      <alignment horizontal="distributed" vertical="center" wrapText="1"/>
      <protection/>
    </xf>
    <xf numFmtId="38" fontId="2" fillId="22" borderId="18" xfId="49" applyFont="1" applyFill="1" applyBorder="1" applyAlignment="1" applyProtection="1">
      <alignment horizontal="left" vertical="center" wrapText="1"/>
      <protection/>
    </xf>
    <xf numFmtId="38" fontId="2" fillId="22" borderId="25" xfId="49" applyFont="1" applyFill="1" applyBorder="1" applyAlignment="1" applyProtection="1">
      <alignment horizontal="left" vertical="center" wrapText="1"/>
      <protection/>
    </xf>
    <xf numFmtId="0" fontId="40" fillId="24" borderId="0" xfId="0" applyFont="1" applyFill="1" applyAlignment="1" applyProtection="1">
      <alignment horizontal="center" vertical="center" shrinkToFit="1"/>
      <protection/>
    </xf>
    <xf numFmtId="38" fontId="44" fillId="24" borderId="0" xfId="49" applyFont="1" applyFill="1" applyAlignment="1" applyProtection="1">
      <alignment horizontal="right" vertical="center" shrinkToFit="1"/>
      <protection/>
    </xf>
    <xf numFmtId="0" fontId="40" fillId="24" borderId="0" xfId="0" applyFont="1" applyFill="1" applyAlignment="1" applyProtection="1">
      <alignment horizontal="right" vertical="center" shrinkToFit="1"/>
      <protection/>
    </xf>
    <xf numFmtId="0" fontId="4" fillId="4" borderId="37" xfId="0" applyFont="1" applyFill="1" applyBorder="1" applyAlignment="1" applyProtection="1">
      <alignment horizontal="center" vertical="center" shrinkToFit="1"/>
      <protection/>
    </xf>
    <xf numFmtId="0" fontId="4" fillId="4" borderId="42" xfId="0" applyFont="1" applyFill="1" applyBorder="1" applyAlignment="1" applyProtection="1">
      <alignment horizontal="center" vertical="center" shrinkToFit="1"/>
      <protection/>
    </xf>
    <xf numFmtId="0" fontId="4" fillId="4" borderId="43" xfId="0" applyFont="1" applyFill="1" applyBorder="1" applyAlignment="1" applyProtection="1">
      <alignment horizontal="left" vertical="center" shrinkToFit="1"/>
      <protection/>
    </xf>
    <xf numFmtId="0" fontId="4" fillId="4" borderId="37" xfId="0" applyFont="1" applyFill="1" applyBorder="1" applyAlignment="1" applyProtection="1">
      <alignment horizontal="left" vertical="center" shrinkToFit="1"/>
      <protection/>
    </xf>
    <xf numFmtId="0" fontId="4" fillId="4" borderId="42" xfId="0" applyFont="1" applyFill="1" applyBorder="1" applyAlignment="1" applyProtection="1">
      <alignment horizontal="left" vertical="center" shrinkToFit="1"/>
      <protection/>
    </xf>
    <xf numFmtId="0" fontId="4" fillId="22" borderId="37" xfId="0" applyFont="1" applyFill="1" applyBorder="1" applyAlignment="1" applyProtection="1">
      <alignment horizontal="left" vertical="center" shrinkToFit="1"/>
      <protection/>
    </xf>
    <xf numFmtId="0" fontId="4" fillId="22" borderId="42" xfId="0" applyFont="1" applyFill="1" applyBorder="1" applyAlignment="1" applyProtection="1">
      <alignment horizontal="left" vertical="center" shrinkToFit="1"/>
      <protection/>
    </xf>
    <xf numFmtId="0" fontId="2" fillId="24" borderId="19" xfId="0" applyFont="1" applyFill="1" applyBorder="1" applyAlignment="1" applyProtection="1">
      <alignment horizontal="distributed" vertical="center" indent="1"/>
      <protection/>
    </xf>
    <xf numFmtId="0" fontId="2" fillId="22" borderId="20" xfId="0" applyFont="1" applyFill="1" applyBorder="1" applyAlignment="1" applyProtection="1">
      <alignment horizontal="center" vertical="center" wrapText="1"/>
      <protection locked="0"/>
    </xf>
    <xf numFmtId="0" fontId="2" fillId="22" borderId="18" xfId="0" applyFont="1" applyFill="1" applyBorder="1" applyAlignment="1" applyProtection="1">
      <alignment horizontal="center" vertical="center" wrapText="1"/>
      <protection locked="0"/>
    </xf>
    <xf numFmtId="0" fontId="2" fillId="22" borderId="2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distributed" vertical="center" indent="2"/>
      <protection locked="0"/>
    </xf>
    <xf numFmtId="0" fontId="2" fillId="4" borderId="18" xfId="0" applyFont="1" applyFill="1" applyBorder="1" applyAlignment="1" applyProtection="1">
      <alignment horizontal="distributed" vertical="center" indent="2"/>
      <protection locked="0"/>
    </xf>
    <xf numFmtId="0" fontId="2" fillId="4" borderId="25" xfId="0" applyFont="1" applyFill="1" applyBorder="1" applyAlignment="1" applyProtection="1">
      <alignment horizontal="distributed" vertical="center" indent="2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2" fillId="22" borderId="0" xfId="0" applyFont="1" applyFill="1" applyAlignment="1" applyProtection="1">
      <alignment horizontal="distributed" vertical="center"/>
      <protection locked="0"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5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66" fillId="24" borderId="0" xfId="0" applyFont="1" applyFill="1" applyAlignment="1" applyProtection="1">
      <alignment horizontal="center" vertical="center"/>
      <protection/>
    </xf>
    <xf numFmtId="180" fontId="2" fillId="22" borderId="0" xfId="0" applyNumberFormat="1" applyFont="1" applyFill="1" applyAlignment="1" applyProtection="1">
      <alignment horizontal="distributed" vertical="center"/>
      <protection/>
    </xf>
    <xf numFmtId="0" fontId="2" fillId="22" borderId="20" xfId="0" applyFont="1" applyFill="1" applyBorder="1" applyAlignment="1" applyProtection="1">
      <alignment horizontal="center" vertical="center" wrapText="1"/>
      <protection/>
    </xf>
    <xf numFmtId="0" fontId="2" fillId="22" borderId="18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4" borderId="20" xfId="0" applyFont="1" applyFill="1" applyBorder="1" applyAlignment="1" applyProtection="1">
      <alignment horizontal="distributed" vertical="center" indent="2"/>
      <protection/>
    </xf>
    <xf numFmtId="0" fontId="2" fillId="4" borderId="18" xfId="0" applyFont="1" applyFill="1" applyBorder="1" applyAlignment="1" applyProtection="1">
      <alignment horizontal="distributed" vertical="center" indent="2"/>
      <protection/>
    </xf>
    <xf numFmtId="0" fontId="2" fillId="4" borderId="25" xfId="0" applyFont="1" applyFill="1" applyBorder="1" applyAlignment="1" applyProtection="1">
      <alignment horizontal="distributed" vertical="center" indent="2"/>
      <protection/>
    </xf>
    <xf numFmtId="0" fontId="2" fillId="4" borderId="18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2" fillId="22" borderId="0" xfId="0" applyFont="1" applyFill="1" applyAlignment="1" applyProtection="1">
      <alignment horizontal="distributed" vertical="center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67" fillId="24" borderId="0" xfId="0" applyFont="1" applyFill="1" applyAlignment="1">
      <alignment horizontal="center" vertical="center"/>
    </xf>
    <xf numFmtId="0" fontId="67" fillId="24" borderId="16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center" vertical="top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39" fillId="22" borderId="0" xfId="0" applyNumberFormat="1" applyFont="1" applyFill="1" applyAlignment="1" applyProtection="1">
      <alignment horizontal="left" vertical="top" wrapText="1"/>
      <protection/>
    </xf>
    <xf numFmtId="0" fontId="67" fillId="24" borderId="0" xfId="0" applyFont="1" applyFill="1" applyAlignment="1" applyProtection="1">
      <alignment horizontal="center" vertical="center"/>
      <protection/>
    </xf>
    <xf numFmtId="180" fontId="2" fillId="22" borderId="0" xfId="61" applyNumberFormat="1" applyFont="1" applyFill="1" applyAlignment="1" applyProtection="1">
      <alignment horizontal="distributed" vertical="center"/>
      <protection locked="0"/>
    </xf>
    <xf numFmtId="0" fontId="2" fillId="22" borderId="43" xfId="61" applyFont="1" applyFill="1" applyBorder="1" applyAlignment="1" applyProtection="1">
      <alignment horizontal="left" vertical="center" indent="1" shrinkToFit="1"/>
      <protection locked="0"/>
    </xf>
    <xf numFmtId="0" fontId="2" fillId="22" borderId="37" xfId="61" applyFont="1" applyFill="1" applyBorder="1" applyAlignment="1" applyProtection="1">
      <alignment horizontal="left" vertical="center" indent="1" shrinkToFit="1"/>
      <protection locked="0"/>
    </xf>
    <xf numFmtId="0" fontId="2" fillId="22" borderId="38" xfId="61" applyFont="1" applyFill="1" applyBorder="1" applyAlignment="1" applyProtection="1">
      <alignment horizontal="left" vertical="center" indent="1" shrinkToFit="1"/>
      <protection locked="0"/>
    </xf>
    <xf numFmtId="0" fontId="4" fillId="22" borderId="43" xfId="61" applyFont="1" applyFill="1" applyBorder="1" applyAlignment="1" applyProtection="1">
      <alignment horizontal="left" vertical="center" indent="1" shrinkToFit="1"/>
      <protection locked="0"/>
    </xf>
    <xf numFmtId="0" fontId="4" fillId="22" borderId="37" xfId="61" applyFont="1" applyFill="1" applyBorder="1" applyAlignment="1" applyProtection="1">
      <alignment horizontal="left" vertical="center" indent="1" shrinkToFit="1"/>
      <protection locked="0"/>
    </xf>
    <xf numFmtId="0" fontId="4" fillId="22" borderId="38" xfId="61" applyFont="1" applyFill="1" applyBorder="1" applyAlignment="1" applyProtection="1">
      <alignment horizontal="left" vertical="center" indent="1" shrinkToFit="1"/>
      <protection locked="0"/>
    </xf>
    <xf numFmtId="0" fontId="2" fillId="22" borderId="60" xfId="61" applyFont="1" applyFill="1" applyBorder="1" applyAlignment="1" applyProtection="1">
      <alignment horizontal="left" vertical="center" indent="1" shrinkToFit="1"/>
      <protection locked="0"/>
    </xf>
    <xf numFmtId="0" fontId="2" fillId="22" borderId="35" xfId="61" applyFont="1" applyFill="1" applyBorder="1" applyAlignment="1" applyProtection="1">
      <alignment horizontal="left" vertical="center" indent="1" shrinkToFit="1"/>
      <protection locked="0"/>
    </xf>
    <xf numFmtId="0" fontId="2" fillId="22" borderId="36" xfId="61" applyFont="1" applyFill="1" applyBorder="1" applyAlignment="1" applyProtection="1">
      <alignment horizontal="left" vertical="center" indent="1" shrinkToFit="1"/>
      <protection locked="0"/>
    </xf>
    <xf numFmtId="0" fontId="2" fillId="22" borderId="43" xfId="61" applyFont="1" applyFill="1" applyBorder="1" applyAlignment="1" applyProtection="1">
      <alignment horizontal="left" vertical="center" wrapText="1" indent="1"/>
      <protection locked="0"/>
    </xf>
    <xf numFmtId="0" fontId="2" fillId="22" borderId="37" xfId="61" applyFont="1" applyFill="1" applyBorder="1" applyAlignment="1" applyProtection="1">
      <alignment horizontal="left" vertical="center" wrapText="1" indent="1"/>
      <protection locked="0"/>
    </xf>
    <xf numFmtId="0" fontId="2" fillId="22" borderId="38" xfId="61" applyFont="1" applyFill="1" applyBorder="1" applyAlignment="1" applyProtection="1">
      <alignment horizontal="left" vertical="center" wrapText="1" indent="1"/>
      <protection locked="0"/>
    </xf>
    <xf numFmtId="0" fontId="2" fillId="22" borderId="61" xfId="61" applyFont="1" applyFill="1" applyBorder="1" applyAlignment="1" applyProtection="1">
      <alignment horizontal="left" vertical="center" wrapText="1" indent="1" shrinkToFit="1"/>
      <protection locked="0"/>
    </xf>
    <xf numFmtId="0" fontId="2" fillId="22" borderId="62" xfId="61" applyFont="1" applyFill="1" applyBorder="1" applyAlignment="1" applyProtection="1">
      <alignment horizontal="left" vertical="center" wrapText="1" indent="1" shrinkToFit="1"/>
      <protection locked="0"/>
    </xf>
    <xf numFmtId="0" fontId="2" fillId="22" borderId="63" xfId="61" applyFont="1" applyFill="1" applyBorder="1" applyAlignment="1" applyProtection="1">
      <alignment horizontal="left" vertical="center" wrapText="1" indent="1" shrinkToFit="1"/>
      <protection locked="0"/>
    </xf>
    <xf numFmtId="0" fontId="2" fillId="22" borderId="64" xfId="61" applyFont="1" applyFill="1" applyBorder="1" applyAlignment="1" applyProtection="1">
      <alignment horizontal="left" vertical="center" wrapText="1" indent="1" shrinkToFit="1"/>
      <protection locked="0"/>
    </xf>
    <xf numFmtId="0" fontId="2" fillId="22" borderId="16" xfId="61" applyFont="1" applyFill="1" applyBorder="1" applyAlignment="1" applyProtection="1">
      <alignment horizontal="left" vertical="center" wrapText="1" indent="1" shrinkToFit="1"/>
      <protection locked="0"/>
    </xf>
    <xf numFmtId="0" fontId="2" fillId="22" borderId="17" xfId="61" applyFont="1" applyFill="1" applyBorder="1" applyAlignment="1" applyProtection="1">
      <alignment horizontal="left" vertical="center" wrapText="1" indent="1" shrinkToFit="1"/>
      <protection locked="0"/>
    </xf>
    <xf numFmtId="0" fontId="67" fillId="24" borderId="0" xfId="61" applyFont="1" applyFill="1" applyAlignment="1" applyProtection="1">
      <alignment vertical="center" wrapText="1"/>
      <protection/>
    </xf>
    <xf numFmtId="0" fontId="2" fillId="0" borderId="65" xfId="61" applyFont="1" applyFill="1" applyBorder="1" applyAlignment="1" applyProtection="1">
      <alignment horizontal="distributed" vertical="center" wrapText="1"/>
      <protection/>
    </xf>
    <xf numFmtId="0" fontId="2" fillId="0" borderId="66" xfId="61" applyFont="1" applyFill="1" applyBorder="1" applyAlignment="1" applyProtection="1">
      <alignment horizontal="distributed" vertical="center"/>
      <protection/>
    </xf>
    <xf numFmtId="0" fontId="2" fillId="0" borderId="67" xfId="61" applyFont="1" applyFill="1" applyBorder="1" applyAlignment="1" applyProtection="1">
      <alignment horizontal="left" vertical="center" indent="1" shrinkToFit="1"/>
      <protection/>
    </xf>
    <xf numFmtId="0" fontId="2" fillId="0" borderId="68" xfId="61" applyFont="1" applyFill="1" applyBorder="1" applyAlignment="1" applyProtection="1">
      <alignment horizontal="left" vertical="center" indent="1" shrinkToFit="1"/>
      <protection/>
    </xf>
    <xf numFmtId="0" fontId="2" fillId="4" borderId="61" xfId="61" applyFont="1" applyFill="1" applyBorder="1" applyAlignment="1" applyProtection="1">
      <alignment horizontal="left" vertical="center" wrapText="1" indent="1"/>
      <protection locked="0"/>
    </xf>
    <xf numFmtId="0" fontId="2" fillId="4" borderId="62" xfId="61" applyFont="1" applyFill="1" applyBorder="1" applyAlignment="1" applyProtection="1">
      <alignment horizontal="left" vertical="center" wrapText="1" indent="1"/>
      <protection locked="0"/>
    </xf>
    <xf numFmtId="0" fontId="2" fillId="4" borderId="63" xfId="61" applyFont="1" applyFill="1" applyBorder="1" applyAlignment="1" applyProtection="1">
      <alignment horizontal="left" vertical="center" wrapText="1" indent="1"/>
      <protection locked="0"/>
    </xf>
    <xf numFmtId="0" fontId="2" fillId="4" borderId="69" xfId="61" applyFont="1" applyFill="1" applyBorder="1" applyAlignment="1" applyProtection="1">
      <alignment horizontal="left" vertical="center" wrapText="1" indent="1"/>
      <protection locked="0"/>
    </xf>
    <xf numFmtId="0" fontId="2" fillId="4" borderId="0" xfId="61" applyFont="1" applyFill="1" applyBorder="1" applyAlignment="1" applyProtection="1">
      <alignment horizontal="left" vertical="center" wrapText="1" indent="1"/>
      <protection locked="0"/>
    </xf>
    <xf numFmtId="0" fontId="2" fillId="4" borderId="14" xfId="61" applyFont="1" applyFill="1" applyBorder="1" applyAlignment="1" applyProtection="1">
      <alignment horizontal="left" vertical="center" wrapText="1" indent="1"/>
      <protection locked="0"/>
    </xf>
    <xf numFmtId="179" fontId="5" fillId="24" borderId="0" xfId="61" applyNumberFormat="1" applyFont="1" applyFill="1" applyAlignment="1" applyProtection="1">
      <alignment horizontal="center" vertical="center"/>
      <protection/>
    </xf>
    <xf numFmtId="0" fontId="2" fillId="24" borderId="70" xfId="61" applyFont="1" applyFill="1" applyBorder="1" applyAlignment="1" applyProtection="1">
      <alignment horizontal="left" vertical="center" wrapText="1" indent="1"/>
      <protection/>
    </xf>
    <xf numFmtId="0" fontId="2" fillId="24" borderId="71" xfId="61" applyFont="1" applyFill="1" applyBorder="1" applyAlignment="1" applyProtection="1">
      <alignment horizontal="left" vertical="center" wrapText="1" indent="1"/>
      <protection/>
    </xf>
    <xf numFmtId="0" fontId="2" fillId="24" borderId="72" xfId="61" applyFont="1" applyFill="1" applyBorder="1" applyAlignment="1" applyProtection="1">
      <alignment horizontal="left" vertical="center" wrapText="1" indent="1"/>
      <protection/>
    </xf>
    <xf numFmtId="0" fontId="2" fillId="24" borderId="65" xfId="61" applyFont="1" applyFill="1" applyBorder="1" applyAlignment="1" applyProtection="1">
      <alignment horizontal="distributed" vertical="center"/>
      <protection/>
    </xf>
    <xf numFmtId="0" fontId="2" fillId="24" borderId="73" xfId="61" applyFont="1" applyFill="1" applyBorder="1" applyAlignment="1" applyProtection="1">
      <alignment horizontal="distributed" vertical="center"/>
      <protection/>
    </xf>
    <xf numFmtId="180" fontId="2" fillId="22" borderId="0" xfId="61" applyNumberFormat="1" applyFont="1" applyFill="1" applyAlignment="1" applyProtection="1">
      <alignment horizontal="distributed" vertical="center"/>
      <protection/>
    </xf>
    <xf numFmtId="0" fontId="2" fillId="22" borderId="43" xfId="61" applyFont="1" applyFill="1" applyBorder="1" applyAlignment="1" applyProtection="1">
      <alignment horizontal="left" vertical="center" indent="1" shrinkToFit="1"/>
      <protection/>
    </xf>
    <xf numFmtId="0" fontId="2" fillId="22" borderId="37" xfId="61" applyFont="1" applyFill="1" applyBorder="1" applyAlignment="1" applyProtection="1">
      <alignment horizontal="left" vertical="center" indent="1" shrinkToFit="1"/>
      <protection/>
    </xf>
    <xf numFmtId="0" fontId="2" fillId="22" borderId="38" xfId="61" applyFont="1" applyFill="1" applyBorder="1" applyAlignment="1" applyProtection="1">
      <alignment horizontal="left" vertical="center" indent="1" shrinkToFit="1"/>
      <protection/>
    </xf>
    <xf numFmtId="0" fontId="4" fillId="22" borderId="43" xfId="61" applyFont="1" applyFill="1" applyBorder="1" applyAlignment="1" applyProtection="1">
      <alignment horizontal="left" vertical="center" indent="1" shrinkToFit="1"/>
      <protection/>
    </xf>
    <xf numFmtId="0" fontId="4" fillId="22" borderId="37" xfId="61" applyFont="1" applyFill="1" applyBorder="1" applyAlignment="1" applyProtection="1">
      <alignment horizontal="left" vertical="center" indent="1" shrinkToFit="1"/>
      <protection/>
    </xf>
    <xf numFmtId="0" fontId="4" fillId="22" borderId="38" xfId="61" applyFont="1" applyFill="1" applyBorder="1" applyAlignment="1" applyProtection="1">
      <alignment horizontal="left" vertical="center" indent="1" shrinkToFit="1"/>
      <protection/>
    </xf>
    <xf numFmtId="0" fontId="2" fillId="22" borderId="43" xfId="61" applyFont="1" applyFill="1" applyBorder="1" applyAlignment="1" applyProtection="1">
      <alignment horizontal="left" vertical="center" wrapText="1" indent="1"/>
      <protection/>
    </xf>
    <xf numFmtId="0" fontId="2" fillId="22" borderId="37" xfId="61" applyFont="1" applyFill="1" applyBorder="1" applyAlignment="1" applyProtection="1">
      <alignment horizontal="left" vertical="center" wrapText="1" indent="1"/>
      <protection/>
    </xf>
    <xf numFmtId="0" fontId="2" fillId="22" borderId="38" xfId="61" applyFont="1" applyFill="1" applyBorder="1" applyAlignment="1" applyProtection="1">
      <alignment horizontal="left" vertical="center" wrapText="1" indent="1"/>
      <protection/>
    </xf>
    <xf numFmtId="0" fontId="67" fillId="24" borderId="0" xfId="61" applyFont="1" applyFill="1" applyAlignment="1" applyProtection="1">
      <alignment horizontal="center" vertical="center"/>
      <protection/>
    </xf>
    <xf numFmtId="0" fontId="2" fillId="24" borderId="0" xfId="61" applyFont="1" applyFill="1" applyAlignment="1" applyProtection="1">
      <alignment horizontal="center" vertical="center"/>
      <protection/>
    </xf>
    <xf numFmtId="0" fontId="2" fillId="4" borderId="61" xfId="61" applyFont="1" applyFill="1" applyBorder="1" applyAlignment="1" applyProtection="1">
      <alignment horizontal="left" vertical="center" wrapText="1" indent="1"/>
      <protection/>
    </xf>
    <xf numFmtId="0" fontId="2" fillId="4" borderId="62" xfId="61" applyFont="1" applyFill="1" applyBorder="1" applyAlignment="1" applyProtection="1">
      <alignment horizontal="left" vertical="center" wrapText="1" indent="1"/>
      <protection/>
    </xf>
    <xf numFmtId="0" fontId="2" fillId="4" borderId="63" xfId="61" applyFont="1" applyFill="1" applyBorder="1" applyAlignment="1" applyProtection="1">
      <alignment horizontal="left" vertical="center" wrapText="1" indent="1"/>
      <protection/>
    </xf>
    <xf numFmtId="0" fontId="2" fillId="4" borderId="69" xfId="61" applyFont="1" applyFill="1" applyBorder="1" applyAlignment="1" applyProtection="1">
      <alignment horizontal="left" vertical="center" wrapText="1" indent="1"/>
      <protection/>
    </xf>
    <xf numFmtId="0" fontId="2" fillId="4" borderId="0" xfId="61" applyFont="1" applyFill="1" applyBorder="1" applyAlignment="1" applyProtection="1">
      <alignment horizontal="left" vertical="center" wrapText="1" indent="1"/>
      <protection/>
    </xf>
    <xf numFmtId="0" fontId="2" fillId="4" borderId="14" xfId="61" applyFont="1" applyFill="1" applyBorder="1" applyAlignment="1" applyProtection="1">
      <alignment horizontal="left" vertical="center" wrapText="1" indent="1"/>
      <protection/>
    </xf>
    <xf numFmtId="0" fontId="2" fillId="22" borderId="61" xfId="61" applyFont="1" applyFill="1" applyBorder="1" applyAlignment="1" applyProtection="1">
      <alignment horizontal="left" vertical="center" wrapText="1" indent="1" shrinkToFit="1"/>
      <protection/>
    </xf>
    <xf numFmtId="0" fontId="2" fillId="22" borderId="62" xfId="61" applyFont="1" applyFill="1" applyBorder="1" applyAlignment="1" applyProtection="1">
      <alignment horizontal="left" vertical="center" wrapText="1" indent="1" shrinkToFit="1"/>
      <protection/>
    </xf>
    <xf numFmtId="0" fontId="2" fillId="22" borderId="63" xfId="61" applyFont="1" applyFill="1" applyBorder="1" applyAlignment="1" applyProtection="1">
      <alignment horizontal="left" vertical="center" wrapText="1" indent="1" shrinkToFit="1"/>
      <protection/>
    </xf>
    <xf numFmtId="0" fontId="2" fillId="22" borderId="64" xfId="61" applyFont="1" applyFill="1" applyBorder="1" applyAlignment="1" applyProtection="1">
      <alignment horizontal="left" vertical="center" wrapText="1" indent="1" shrinkToFit="1"/>
      <protection/>
    </xf>
    <xf numFmtId="0" fontId="2" fillId="22" borderId="16" xfId="61" applyFont="1" applyFill="1" applyBorder="1" applyAlignment="1" applyProtection="1">
      <alignment horizontal="left" vertical="center" wrapText="1" indent="1" shrinkToFit="1"/>
      <protection/>
    </xf>
    <xf numFmtId="0" fontId="2" fillId="22" borderId="17" xfId="61" applyFont="1" applyFill="1" applyBorder="1" applyAlignment="1" applyProtection="1">
      <alignment horizontal="left" vertical="center" wrapText="1" indent="1" shrinkToFit="1"/>
      <protection/>
    </xf>
    <xf numFmtId="0" fontId="2" fillId="22" borderId="60" xfId="61" applyFont="1" applyFill="1" applyBorder="1" applyAlignment="1" applyProtection="1">
      <alignment horizontal="left" vertical="center" indent="1" shrinkToFit="1"/>
      <protection/>
    </xf>
    <xf numFmtId="0" fontId="2" fillId="22" borderId="35" xfId="61" applyFont="1" applyFill="1" applyBorder="1" applyAlignment="1" applyProtection="1">
      <alignment horizontal="left" vertical="center" indent="1" shrinkToFit="1"/>
      <protection/>
    </xf>
    <xf numFmtId="0" fontId="2" fillId="22" borderId="36" xfId="61" applyFont="1" applyFill="1" applyBorder="1" applyAlignment="1" applyProtection="1">
      <alignment horizontal="left" vertical="center" inden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連絡先変更届" xfId="61"/>
    <cellStyle name="良い" xfId="62"/>
  </cellStyles>
  <dxfs count="46"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19</xdr:row>
      <xdr:rowOff>9525</xdr:rowOff>
    </xdr:from>
    <xdr:ext cx="1933575" cy="628650"/>
    <xdr:sp>
      <xdr:nvSpPr>
        <xdr:cNvPr id="1" name="Text Box 1"/>
        <xdr:cNvSpPr txBox="1">
          <a:spLocks noChangeArrowheads="1"/>
        </xdr:cNvSpPr>
      </xdr:nvSpPr>
      <xdr:spPr>
        <a:xfrm>
          <a:off x="666750" y="295275"/>
          <a:ext cx="1933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2</xdr:col>
      <xdr:colOff>304800</xdr:colOff>
      <xdr:row>19</xdr:row>
      <xdr:rowOff>114300</xdr:rowOff>
    </xdr:from>
    <xdr:to>
      <xdr:col>2</xdr:col>
      <xdr:colOff>476250</xdr:colOff>
      <xdr:row>20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762000" y="40005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304800</xdr:colOff>
      <xdr:row>21</xdr:row>
      <xdr:rowOff>114300</xdr:rowOff>
    </xdr:from>
    <xdr:to>
      <xdr:col>2</xdr:col>
      <xdr:colOff>476250</xdr:colOff>
      <xdr:row>22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762000" y="685800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5</xdr:col>
      <xdr:colOff>142875</xdr:colOff>
      <xdr:row>19</xdr:row>
      <xdr:rowOff>19050</xdr:rowOff>
    </xdr:from>
    <xdr:ext cx="1924050" cy="628650"/>
    <xdr:sp>
      <xdr:nvSpPr>
        <xdr:cNvPr id="4" name="Text Box 19"/>
        <xdr:cNvSpPr txBox="1">
          <a:spLocks noChangeArrowheads="1"/>
        </xdr:cNvSpPr>
      </xdr:nvSpPr>
      <xdr:spPr>
        <a:xfrm>
          <a:off x="2714625" y="304800"/>
          <a:ext cx="1924050" cy="628650"/>
        </a:xfrm>
        <a:prstGeom prst="rect">
          <a:avLst/>
        </a:prstGeom>
        <a:solidFill>
          <a:srgbClr val="FFFFFF"/>
        </a:solidFill>
        <a:ln w="44450" cmpd="thinThick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企画提案書添付の収支予算書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をもとに作成してください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76200</xdr:rowOff>
    </xdr:from>
    <xdr:ext cx="1619250" cy="571500"/>
    <xdr:sp>
      <xdr:nvSpPr>
        <xdr:cNvPr id="1" name="Text Box 3"/>
        <xdr:cNvSpPr txBox="1">
          <a:spLocks noChangeArrowheads="1"/>
        </xdr:cNvSpPr>
      </xdr:nvSpPr>
      <xdr:spPr>
        <a:xfrm>
          <a:off x="266700" y="409575"/>
          <a:ext cx="16192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0</xdr:col>
      <xdr:colOff>381000</xdr:colOff>
      <xdr:row>1</xdr:row>
      <xdr:rowOff>152400</xdr:rowOff>
    </xdr:from>
    <xdr:to>
      <xdr:col>0</xdr:col>
      <xdr:colOff>523875</xdr:colOff>
      <xdr:row>1</xdr:row>
      <xdr:rowOff>285750</xdr:rowOff>
    </xdr:to>
    <xdr:sp>
      <xdr:nvSpPr>
        <xdr:cNvPr id="2" name="Rectangle 4"/>
        <xdr:cNvSpPr>
          <a:spLocks/>
        </xdr:cNvSpPr>
      </xdr:nvSpPr>
      <xdr:spPr>
        <a:xfrm>
          <a:off x="381000" y="485775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2</xdr:row>
      <xdr:rowOff>114300</xdr:rowOff>
    </xdr:from>
    <xdr:to>
      <xdr:col>0</xdr:col>
      <xdr:colOff>523875</xdr:colOff>
      <xdr:row>2</xdr:row>
      <xdr:rowOff>247650</xdr:rowOff>
    </xdr:to>
    <xdr:sp>
      <xdr:nvSpPr>
        <xdr:cNvPr id="3" name="Rectangle 8"/>
        <xdr:cNvSpPr>
          <a:spLocks/>
        </xdr:cNvSpPr>
      </xdr:nvSpPr>
      <xdr:spPr>
        <a:xfrm>
          <a:off x="390525" y="781050"/>
          <a:ext cx="1333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1</xdr:col>
      <xdr:colOff>219075</xdr:colOff>
      <xdr:row>10</xdr:row>
      <xdr:rowOff>171450</xdr:rowOff>
    </xdr:from>
    <xdr:ext cx="4572000" cy="361950"/>
    <xdr:sp>
      <xdr:nvSpPr>
        <xdr:cNvPr id="4" name="AutoShape 18"/>
        <xdr:cNvSpPr>
          <a:spLocks/>
        </xdr:cNvSpPr>
      </xdr:nvSpPr>
      <xdr:spPr>
        <a:xfrm>
          <a:off x="1123950" y="3505200"/>
          <a:ext cx="4572000" cy="361950"/>
        </a:xfrm>
        <a:prstGeom prst="borderCallout1">
          <a:avLst>
            <a:gd name="adj1" fmla="val -56250"/>
            <a:gd name="adj2" fmla="val 76314"/>
            <a:gd name="adj3" fmla="val -51666"/>
            <a:gd name="adj4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基金事務局からの連絡は、第１窓口にします。不在の場合は、第２窓口にします。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必ず申請内容がわかる方を記入ください。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 fPrintsWithSheet="0"/>
  </xdr:oneCellAnchor>
  <xdr:oneCellAnchor>
    <xdr:from>
      <xdr:col>8</xdr:col>
      <xdr:colOff>180975</xdr:colOff>
      <xdr:row>0</xdr:row>
      <xdr:rowOff>161925</xdr:rowOff>
    </xdr:from>
    <xdr:ext cx="2247900" cy="1504950"/>
    <xdr:sp>
      <xdr:nvSpPr>
        <xdr:cNvPr id="5" name="Text Box 21"/>
        <xdr:cNvSpPr txBox="1">
          <a:spLocks noChangeArrowheads="1"/>
        </xdr:cNvSpPr>
      </xdr:nvSpPr>
      <xdr:spPr>
        <a:xfrm>
          <a:off x="6515100" y="161925"/>
          <a:ext cx="22479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事務連絡先に変更が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ある場合のみ添付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実施主体に変更がある場合（代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表者の変更、住所の変更等）には、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別途「実施主体変更届」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（様式第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１０号）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の提出が必要となります。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17</xdr:row>
      <xdr:rowOff>9525</xdr:rowOff>
    </xdr:from>
    <xdr:ext cx="1933575" cy="628650"/>
    <xdr:sp>
      <xdr:nvSpPr>
        <xdr:cNvPr id="1" name="Text Box 1"/>
        <xdr:cNvSpPr txBox="1">
          <a:spLocks noChangeArrowheads="1"/>
        </xdr:cNvSpPr>
      </xdr:nvSpPr>
      <xdr:spPr>
        <a:xfrm>
          <a:off x="666750" y="295275"/>
          <a:ext cx="1933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2</xdr:col>
      <xdr:colOff>304800</xdr:colOff>
      <xdr:row>17</xdr:row>
      <xdr:rowOff>114300</xdr:rowOff>
    </xdr:from>
    <xdr:to>
      <xdr:col>2</xdr:col>
      <xdr:colOff>476250</xdr:colOff>
      <xdr:row>18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762000" y="400050"/>
          <a:ext cx="1714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304800</xdr:colOff>
      <xdr:row>19</xdr:row>
      <xdr:rowOff>114300</xdr:rowOff>
    </xdr:from>
    <xdr:to>
      <xdr:col>2</xdr:col>
      <xdr:colOff>476250</xdr:colOff>
      <xdr:row>20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762000" y="685800"/>
          <a:ext cx="1714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5</xdr:col>
      <xdr:colOff>171450</xdr:colOff>
      <xdr:row>17</xdr:row>
      <xdr:rowOff>28575</xdr:rowOff>
    </xdr:from>
    <xdr:ext cx="1924050" cy="628650"/>
    <xdr:sp>
      <xdr:nvSpPr>
        <xdr:cNvPr id="4" name="Text Box 19"/>
        <xdr:cNvSpPr txBox="1">
          <a:spLocks noChangeArrowheads="1"/>
        </xdr:cNvSpPr>
      </xdr:nvSpPr>
      <xdr:spPr>
        <a:xfrm>
          <a:off x="2743200" y="314325"/>
          <a:ext cx="1924050" cy="628650"/>
        </a:xfrm>
        <a:prstGeom prst="rect">
          <a:avLst/>
        </a:prstGeom>
        <a:solidFill>
          <a:srgbClr val="FFFFFF"/>
        </a:solidFill>
        <a:ln w="44450" cmpd="thinThick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企画提案書添付の収支予算書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をもとに作成してください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809750" cy="742950"/>
    <xdr:sp>
      <xdr:nvSpPr>
        <xdr:cNvPr id="1" name="Text Box 8"/>
        <xdr:cNvSpPr txBox="1">
          <a:spLocks noChangeArrowheads="1"/>
        </xdr:cNvSpPr>
      </xdr:nvSpPr>
      <xdr:spPr>
        <a:xfrm>
          <a:off x="266700" y="342900"/>
          <a:ext cx="18097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95250</xdr:colOff>
      <xdr:row>1</xdr:row>
      <xdr:rowOff>152400</xdr:rowOff>
    </xdr:from>
    <xdr:to>
      <xdr:col>1</xdr:col>
      <xdr:colOff>266700</xdr:colOff>
      <xdr:row>1</xdr:row>
      <xdr:rowOff>295275</xdr:rowOff>
    </xdr:to>
    <xdr:sp>
      <xdr:nvSpPr>
        <xdr:cNvPr id="2" name="Rectangle 9"/>
        <xdr:cNvSpPr>
          <a:spLocks/>
        </xdr:cNvSpPr>
      </xdr:nvSpPr>
      <xdr:spPr>
        <a:xfrm>
          <a:off x="371475" y="48577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123825</xdr:rowOff>
    </xdr:from>
    <xdr:to>
      <xdr:col>1</xdr:col>
      <xdr:colOff>257175</xdr:colOff>
      <xdr:row>2</xdr:row>
      <xdr:rowOff>266700</xdr:rowOff>
    </xdr:to>
    <xdr:sp>
      <xdr:nvSpPr>
        <xdr:cNvPr id="3" name="Rectangle 10"/>
        <xdr:cNvSpPr>
          <a:spLocks/>
        </xdr:cNvSpPr>
      </xdr:nvSpPr>
      <xdr:spPr>
        <a:xfrm>
          <a:off x="361950" y="79057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257175</xdr:colOff>
      <xdr:row>1</xdr:row>
      <xdr:rowOff>95250</xdr:rowOff>
    </xdr:from>
    <xdr:ext cx="2819400" cy="952500"/>
    <xdr:sp>
      <xdr:nvSpPr>
        <xdr:cNvPr id="4" name="Text Box 28"/>
        <xdr:cNvSpPr txBox="1">
          <a:spLocks noChangeArrowheads="1"/>
        </xdr:cNvSpPr>
      </xdr:nvSpPr>
      <xdr:spPr>
        <a:xfrm>
          <a:off x="6610350" y="428625"/>
          <a:ext cx="28194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809750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8097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95250</xdr:colOff>
      <xdr:row>1</xdr:row>
      <xdr:rowOff>152400</xdr:rowOff>
    </xdr:from>
    <xdr:to>
      <xdr:col>1</xdr:col>
      <xdr:colOff>266700</xdr:colOff>
      <xdr:row>1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371475" y="48577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123825</xdr:rowOff>
    </xdr:from>
    <xdr:to>
      <xdr:col>1</xdr:col>
      <xdr:colOff>257175</xdr:colOff>
      <xdr:row>2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361950" y="79057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228600</xdr:colOff>
      <xdr:row>0</xdr:row>
      <xdr:rowOff>323850</xdr:rowOff>
    </xdr:from>
    <xdr:ext cx="2419350" cy="1057275"/>
    <xdr:sp>
      <xdr:nvSpPr>
        <xdr:cNvPr id="4" name="Text Box 10"/>
        <xdr:cNvSpPr txBox="1">
          <a:spLocks noChangeArrowheads="1"/>
        </xdr:cNvSpPr>
      </xdr:nvSpPr>
      <xdr:spPr>
        <a:xfrm>
          <a:off x="6581775" y="323850"/>
          <a:ext cx="24193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142875</xdr:colOff>
      <xdr:row>7</xdr:row>
      <xdr:rowOff>352425</xdr:rowOff>
    </xdr:from>
    <xdr:to>
      <xdr:col>22</xdr:col>
      <xdr:colOff>104775</xdr:colOff>
      <xdr:row>9</xdr:row>
      <xdr:rowOff>28575</xdr:rowOff>
    </xdr:to>
    <xdr:sp>
      <xdr:nvSpPr>
        <xdr:cNvPr id="5" name="Rectangle 13"/>
        <xdr:cNvSpPr>
          <a:spLocks/>
        </xdr:cNvSpPr>
      </xdr:nvSpPr>
      <xdr:spPr>
        <a:xfrm>
          <a:off x="5667375" y="2828925"/>
          <a:ext cx="514350" cy="4857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12</xdr:row>
      <xdr:rowOff>85725</xdr:rowOff>
    </xdr:from>
    <xdr:ext cx="2676525" cy="1352550"/>
    <xdr:sp>
      <xdr:nvSpPr>
        <xdr:cNvPr id="1" name="Text Box 11"/>
        <xdr:cNvSpPr txBox="1">
          <a:spLocks noChangeArrowheads="1"/>
        </xdr:cNvSpPr>
      </xdr:nvSpPr>
      <xdr:spPr>
        <a:xfrm>
          <a:off x="1733550" y="2143125"/>
          <a:ext cx="2676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361950</xdr:colOff>
      <xdr:row>69</xdr:row>
      <xdr:rowOff>85725</xdr:rowOff>
    </xdr:from>
    <xdr:ext cx="2676525" cy="1352550"/>
    <xdr:sp>
      <xdr:nvSpPr>
        <xdr:cNvPr id="2" name="Text Box 15"/>
        <xdr:cNvSpPr txBox="1">
          <a:spLocks noChangeArrowheads="1"/>
        </xdr:cNvSpPr>
      </xdr:nvSpPr>
      <xdr:spPr>
        <a:xfrm>
          <a:off x="1733550" y="11915775"/>
          <a:ext cx="26765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太郎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タロウ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○○○銀行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190500</xdr:colOff>
      <xdr:row>0</xdr:row>
      <xdr:rowOff>295275</xdr:rowOff>
    </xdr:from>
    <xdr:ext cx="2352675" cy="847725"/>
    <xdr:sp>
      <xdr:nvSpPr>
        <xdr:cNvPr id="3" name="Text Box 4"/>
        <xdr:cNvSpPr txBox="1">
          <a:spLocks noChangeArrowheads="1"/>
        </xdr:cNvSpPr>
      </xdr:nvSpPr>
      <xdr:spPr>
        <a:xfrm>
          <a:off x="6543675" y="295275"/>
          <a:ext cx="23526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828675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352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47625</xdr:colOff>
      <xdr:row>7</xdr:row>
      <xdr:rowOff>361950</xdr:rowOff>
    </xdr:from>
    <xdr:to>
      <xdr:col>22</xdr:col>
      <xdr:colOff>161925</xdr:colOff>
      <xdr:row>9</xdr:row>
      <xdr:rowOff>152400</xdr:rowOff>
    </xdr:to>
    <xdr:sp>
      <xdr:nvSpPr>
        <xdr:cNvPr id="4" name="Rectangle 7"/>
        <xdr:cNvSpPr>
          <a:spLocks/>
        </xdr:cNvSpPr>
      </xdr:nvSpPr>
      <xdr:spPr>
        <a:xfrm>
          <a:off x="5572125" y="2838450"/>
          <a:ext cx="666750" cy="6000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76200</xdr:rowOff>
    </xdr:from>
    <xdr:ext cx="1619250" cy="571500"/>
    <xdr:sp>
      <xdr:nvSpPr>
        <xdr:cNvPr id="1" name="Text Box 3"/>
        <xdr:cNvSpPr txBox="1">
          <a:spLocks noChangeArrowheads="1"/>
        </xdr:cNvSpPr>
      </xdr:nvSpPr>
      <xdr:spPr>
        <a:xfrm>
          <a:off x="266700" y="409575"/>
          <a:ext cx="16192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0</xdr:col>
      <xdr:colOff>381000</xdr:colOff>
      <xdr:row>1</xdr:row>
      <xdr:rowOff>152400</xdr:rowOff>
    </xdr:from>
    <xdr:to>
      <xdr:col>0</xdr:col>
      <xdr:colOff>523875</xdr:colOff>
      <xdr:row>1</xdr:row>
      <xdr:rowOff>285750</xdr:rowOff>
    </xdr:to>
    <xdr:sp>
      <xdr:nvSpPr>
        <xdr:cNvPr id="2" name="Rectangle 4"/>
        <xdr:cNvSpPr>
          <a:spLocks/>
        </xdr:cNvSpPr>
      </xdr:nvSpPr>
      <xdr:spPr>
        <a:xfrm>
          <a:off x="381000" y="485775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2</xdr:row>
      <xdr:rowOff>114300</xdr:rowOff>
    </xdr:from>
    <xdr:to>
      <xdr:col>0</xdr:col>
      <xdr:colOff>523875</xdr:colOff>
      <xdr:row>2</xdr:row>
      <xdr:rowOff>247650</xdr:rowOff>
    </xdr:to>
    <xdr:sp>
      <xdr:nvSpPr>
        <xdr:cNvPr id="3" name="Rectangle 8"/>
        <xdr:cNvSpPr>
          <a:spLocks/>
        </xdr:cNvSpPr>
      </xdr:nvSpPr>
      <xdr:spPr>
        <a:xfrm>
          <a:off x="390525" y="781050"/>
          <a:ext cx="133350" cy="133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1</xdr:col>
      <xdr:colOff>219075</xdr:colOff>
      <xdr:row>10</xdr:row>
      <xdr:rowOff>171450</xdr:rowOff>
    </xdr:from>
    <xdr:ext cx="4572000" cy="361950"/>
    <xdr:sp>
      <xdr:nvSpPr>
        <xdr:cNvPr id="4" name="AutoShape 18"/>
        <xdr:cNvSpPr>
          <a:spLocks/>
        </xdr:cNvSpPr>
      </xdr:nvSpPr>
      <xdr:spPr>
        <a:xfrm>
          <a:off x="1123950" y="3505200"/>
          <a:ext cx="4572000" cy="361950"/>
        </a:xfrm>
        <a:prstGeom prst="borderCallout1">
          <a:avLst>
            <a:gd name="adj1" fmla="val -56250"/>
            <a:gd name="adj2" fmla="val 76314"/>
            <a:gd name="adj3" fmla="val -51666"/>
            <a:gd name="adj4" fmla="val -18421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基金事務局からの連絡は、第１窓口にします。不在の場合は、第２窓口にします。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必ず申請内容がわかる方を記入ください。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 fPrintsWithSheet="0"/>
  </xdr:oneCellAnchor>
  <xdr:oneCellAnchor>
    <xdr:from>
      <xdr:col>8</xdr:col>
      <xdr:colOff>142875</xdr:colOff>
      <xdr:row>0</xdr:row>
      <xdr:rowOff>114300</xdr:rowOff>
    </xdr:from>
    <xdr:ext cx="2305050" cy="1619250"/>
    <xdr:sp>
      <xdr:nvSpPr>
        <xdr:cNvPr id="5" name="Text Box 22"/>
        <xdr:cNvSpPr txBox="1">
          <a:spLocks noChangeArrowheads="1"/>
        </xdr:cNvSpPr>
      </xdr:nvSpPr>
      <xdr:spPr>
        <a:xfrm>
          <a:off x="6477000" y="114300"/>
          <a:ext cx="230505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事務連絡先に変更が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ある場合のみ添付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実施主体に変更がある場合（代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表者の変更、住所の変更等）には、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別途「実施主体変更届」（様式第１０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号）の提出が必要となります。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6"/>
  <sheetViews>
    <sheetView view="pageBreakPreview" zoomScaleNormal="90" zoomScaleSheetLayoutView="100" zoomScalePageLayoutView="0" workbookViewId="0" topLeftCell="B1">
      <selection activeCell="B31" sqref="B31"/>
    </sheetView>
  </sheetViews>
  <sheetFormatPr defaultColWidth="9.00390625" defaultRowHeight="13.5"/>
  <cols>
    <col min="1" max="1" width="3.75390625" style="125" hidden="1" customWidth="1"/>
    <col min="2" max="2" width="38.25390625" style="125" customWidth="1"/>
    <col min="3" max="3" width="40.625" style="125" customWidth="1"/>
    <col min="4" max="4" width="7.25390625" style="125" hidden="1" customWidth="1"/>
    <col min="5" max="5" width="15.625" style="127" customWidth="1"/>
    <col min="6" max="6" width="4.625" style="127" bestFit="1" customWidth="1"/>
    <col min="7" max="7" width="4.75390625" style="125" bestFit="1" customWidth="1"/>
    <col min="8" max="9" width="15.00390625" style="125" customWidth="1"/>
    <col min="10" max="16384" width="9.00390625" style="125" customWidth="1"/>
  </cols>
  <sheetData>
    <row r="1" spans="1:9" s="124" customFormat="1" ht="15" customHeight="1">
      <c r="A1" s="122"/>
      <c r="B1" s="123" t="s">
        <v>90</v>
      </c>
      <c r="C1" s="123" t="s">
        <v>64</v>
      </c>
      <c r="D1" s="123" t="s">
        <v>36</v>
      </c>
      <c r="E1" s="157" t="s">
        <v>91</v>
      </c>
      <c r="F1" s="158"/>
      <c r="G1" s="158"/>
      <c r="H1" s="123" t="s">
        <v>92</v>
      </c>
      <c r="I1" s="123" t="s">
        <v>93</v>
      </c>
    </row>
    <row r="2" spans="1:4" ht="17.25" customHeight="1" hidden="1">
      <c r="A2" s="125">
        <v>1</v>
      </c>
      <c r="B2" s="126"/>
      <c r="C2" s="126"/>
      <c r="D2" s="126"/>
    </row>
    <row r="3" spans="1:9" ht="37.5" customHeight="1">
      <c r="A3" s="125">
        <v>2</v>
      </c>
      <c r="B3" s="153" t="s">
        <v>94</v>
      </c>
      <c r="C3" s="128" t="s">
        <v>95</v>
      </c>
      <c r="D3" s="128" t="s">
        <v>95</v>
      </c>
      <c r="E3" s="129" t="s">
        <v>96</v>
      </c>
      <c r="F3" s="130">
        <v>0.8</v>
      </c>
      <c r="G3" s="131" t="s">
        <v>97</v>
      </c>
      <c r="H3" s="132">
        <v>500000</v>
      </c>
      <c r="I3" s="132">
        <v>100000</v>
      </c>
    </row>
    <row r="4" spans="1:9" ht="37.5" customHeight="1">
      <c r="A4" s="125">
        <v>3</v>
      </c>
      <c r="B4" s="154" t="s">
        <v>98</v>
      </c>
      <c r="C4" s="128" t="s">
        <v>99</v>
      </c>
      <c r="D4" s="128" t="s">
        <v>100</v>
      </c>
      <c r="E4" s="129" t="s">
        <v>96</v>
      </c>
      <c r="F4" s="130">
        <v>0.8</v>
      </c>
      <c r="G4" s="131" t="s">
        <v>97</v>
      </c>
      <c r="H4" s="132">
        <v>800000</v>
      </c>
      <c r="I4" s="132">
        <v>100000</v>
      </c>
    </row>
    <row r="5" spans="1:9" ht="37.5" customHeight="1">
      <c r="A5" s="125">
        <v>4</v>
      </c>
      <c r="B5" s="154" t="s">
        <v>98</v>
      </c>
      <c r="C5" s="128" t="s">
        <v>101</v>
      </c>
      <c r="D5" s="128" t="s">
        <v>102</v>
      </c>
      <c r="E5" s="127" t="s">
        <v>96</v>
      </c>
      <c r="F5" s="133">
        <v>0.8</v>
      </c>
      <c r="G5" s="134" t="s">
        <v>97</v>
      </c>
      <c r="H5" s="132">
        <v>800000</v>
      </c>
      <c r="I5" s="132">
        <v>100000</v>
      </c>
    </row>
    <row r="6" spans="1:9" ht="37.5" customHeight="1">
      <c r="A6" s="125">
        <v>5</v>
      </c>
      <c r="B6" s="154" t="s">
        <v>98</v>
      </c>
      <c r="C6" s="128" t="s">
        <v>103</v>
      </c>
      <c r="D6" s="128" t="s">
        <v>104</v>
      </c>
      <c r="E6" s="129" t="s">
        <v>96</v>
      </c>
      <c r="F6" s="130">
        <v>0.8</v>
      </c>
      <c r="G6" s="131" t="s">
        <v>97</v>
      </c>
      <c r="H6" s="132">
        <v>500000</v>
      </c>
      <c r="I6" s="132">
        <v>100000</v>
      </c>
    </row>
    <row r="7" spans="1:9" ht="37.5" customHeight="1">
      <c r="A7" s="125">
        <v>6</v>
      </c>
      <c r="B7" s="154" t="s">
        <v>98</v>
      </c>
      <c r="C7" s="128" t="s">
        <v>105</v>
      </c>
      <c r="D7" s="128" t="s">
        <v>106</v>
      </c>
      <c r="E7" s="127" t="s">
        <v>96</v>
      </c>
      <c r="F7" s="133">
        <v>0.8</v>
      </c>
      <c r="G7" s="134" t="s">
        <v>97</v>
      </c>
      <c r="H7" s="132">
        <v>500000</v>
      </c>
      <c r="I7" s="132">
        <v>100000</v>
      </c>
    </row>
    <row r="8" spans="1:9" ht="37.5" customHeight="1">
      <c r="A8" s="125">
        <v>7</v>
      </c>
      <c r="B8" s="154" t="s">
        <v>98</v>
      </c>
      <c r="C8" s="128" t="s">
        <v>107</v>
      </c>
      <c r="D8" s="128" t="s">
        <v>108</v>
      </c>
      <c r="E8" s="129" t="s">
        <v>96</v>
      </c>
      <c r="F8" s="130">
        <v>0.8</v>
      </c>
      <c r="G8" s="131" t="s">
        <v>97</v>
      </c>
      <c r="H8" s="132">
        <v>800000</v>
      </c>
      <c r="I8" s="132">
        <v>100000</v>
      </c>
    </row>
    <row r="9" spans="1:9" ht="37.5" customHeight="1">
      <c r="A9" s="125">
        <v>8</v>
      </c>
      <c r="B9" s="154" t="s">
        <v>98</v>
      </c>
      <c r="C9" s="128" t="s">
        <v>109</v>
      </c>
      <c r="D9" s="128" t="s">
        <v>110</v>
      </c>
      <c r="E9" s="127" t="s">
        <v>96</v>
      </c>
      <c r="F9" s="133">
        <v>0.8</v>
      </c>
      <c r="G9" s="134" t="s">
        <v>97</v>
      </c>
      <c r="H9" s="132">
        <v>800000</v>
      </c>
      <c r="I9" s="132">
        <v>100000</v>
      </c>
    </row>
    <row r="10" spans="1:9" ht="37.5" customHeight="1">
      <c r="A10" s="125">
        <v>9</v>
      </c>
      <c r="B10" s="155" t="s">
        <v>111</v>
      </c>
      <c r="C10" s="128" t="s">
        <v>112</v>
      </c>
      <c r="D10" s="128" t="s">
        <v>112</v>
      </c>
      <c r="E10" s="129" t="s">
        <v>96</v>
      </c>
      <c r="F10" s="135">
        <v>1</v>
      </c>
      <c r="G10" s="131" t="s">
        <v>97</v>
      </c>
      <c r="H10" s="136" t="s">
        <v>113</v>
      </c>
      <c r="I10" s="136" t="s">
        <v>113</v>
      </c>
    </row>
    <row r="11" spans="1:9" ht="37.5" customHeight="1">
      <c r="A11" s="125">
        <v>10</v>
      </c>
      <c r="B11" s="156" t="s">
        <v>114</v>
      </c>
      <c r="C11" s="128" t="s">
        <v>164</v>
      </c>
      <c r="D11" s="128" t="s">
        <v>164</v>
      </c>
      <c r="E11" s="137" t="s">
        <v>96</v>
      </c>
      <c r="F11" s="135">
        <v>1</v>
      </c>
      <c r="G11" s="138" t="s">
        <v>97</v>
      </c>
      <c r="H11" s="136" t="s">
        <v>113</v>
      </c>
      <c r="I11" s="136" t="s">
        <v>113</v>
      </c>
    </row>
    <row r="12" spans="1:9" ht="37.5" customHeight="1">
      <c r="A12" s="125">
        <v>11</v>
      </c>
      <c r="B12" s="156" t="s">
        <v>114</v>
      </c>
      <c r="C12" s="128" t="s">
        <v>115</v>
      </c>
      <c r="D12" s="128" t="s">
        <v>115</v>
      </c>
      <c r="E12" s="127" t="s">
        <v>96</v>
      </c>
      <c r="F12" s="139">
        <v>1</v>
      </c>
      <c r="G12" s="134" t="s">
        <v>97</v>
      </c>
      <c r="H12" s="136" t="s">
        <v>113</v>
      </c>
      <c r="I12" s="136" t="s">
        <v>113</v>
      </c>
    </row>
    <row r="13" spans="1:9" ht="37.5" customHeight="1">
      <c r="A13" s="125">
        <v>12</v>
      </c>
      <c r="B13" s="156" t="s">
        <v>114</v>
      </c>
      <c r="C13" s="128" t="s">
        <v>176</v>
      </c>
      <c r="D13" s="128" t="s">
        <v>176</v>
      </c>
      <c r="E13" s="129" t="s">
        <v>96</v>
      </c>
      <c r="F13" s="135">
        <v>1</v>
      </c>
      <c r="G13" s="131" t="s">
        <v>97</v>
      </c>
      <c r="H13" s="136" t="s">
        <v>113</v>
      </c>
      <c r="I13" s="136" t="s">
        <v>113</v>
      </c>
    </row>
    <row r="14" spans="1:9" ht="37.5" customHeight="1">
      <c r="A14" s="125">
        <v>13</v>
      </c>
      <c r="B14" s="156" t="s">
        <v>114</v>
      </c>
      <c r="C14" s="128" t="s">
        <v>116</v>
      </c>
      <c r="D14" s="128" t="s">
        <v>116</v>
      </c>
      <c r="E14" s="129" t="s">
        <v>96</v>
      </c>
      <c r="F14" s="135">
        <v>1</v>
      </c>
      <c r="G14" s="131" t="s">
        <v>97</v>
      </c>
      <c r="H14" s="136" t="s">
        <v>113</v>
      </c>
      <c r="I14" s="136" t="s">
        <v>113</v>
      </c>
    </row>
    <row r="15" spans="1:9" ht="37.5" customHeight="1">
      <c r="A15" s="125">
        <v>14</v>
      </c>
      <c r="B15" s="156" t="s">
        <v>114</v>
      </c>
      <c r="C15" s="126" t="s">
        <v>181</v>
      </c>
      <c r="D15" s="126" t="s">
        <v>181</v>
      </c>
      <c r="E15" s="129" t="s">
        <v>96</v>
      </c>
      <c r="F15" s="135">
        <v>1</v>
      </c>
      <c r="G15" s="131" t="s">
        <v>97</v>
      </c>
      <c r="H15" s="136" t="s">
        <v>113</v>
      </c>
      <c r="I15" s="136" t="s">
        <v>113</v>
      </c>
    </row>
    <row r="16" spans="1:9" ht="37.5" customHeight="1">
      <c r="A16" s="125">
        <v>15</v>
      </c>
      <c r="B16" s="156" t="s">
        <v>114</v>
      </c>
      <c r="C16" s="126" t="s">
        <v>182</v>
      </c>
      <c r="D16" s="126" t="s">
        <v>183</v>
      </c>
      <c r="E16" s="137" t="s">
        <v>96</v>
      </c>
      <c r="F16" s="130">
        <v>0.8</v>
      </c>
      <c r="G16" s="138" t="s">
        <v>97</v>
      </c>
      <c r="H16" s="132">
        <v>800000</v>
      </c>
      <c r="I16" s="132">
        <v>100000</v>
      </c>
    </row>
  </sheetData>
  <sheetProtection password="CC37" sheet="1" selectLockedCells="1"/>
  <mergeCells count="1">
    <mergeCell ref="E1:G1"/>
  </mergeCells>
  <printOptions horizontalCentered="1" verticalCentered="1"/>
  <pageMargins left="0.7874015748031497" right="0.7874015748031497" top="0.984251968503937" bottom="0.1968503937007874" header="0.984251968503937" footer="0.31496062992125984"/>
  <pageSetup fitToHeight="1" fitToWidth="1" horizontalDpi="600" verticalDpi="600" orientation="landscape" paperSize="9" scale="98" r:id="rId1"/>
  <headerFooter alignWithMargins="0">
    <oddHeader>&amp;C助成対象区分・事業名・助成率・助成額等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showZeros="0" view="pageBreakPreview" zoomScaleSheetLayoutView="100" zoomScalePageLayoutView="0" workbookViewId="0" topLeftCell="A1">
      <selection activeCell="F2" sqref="F2:G2"/>
    </sheetView>
  </sheetViews>
  <sheetFormatPr defaultColWidth="9.00390625" defaultRowHeight="22.5" customHeight="1"/>
  <cols>
    <col min="1" max="7" width="11.875" style="92" customWidth="1"/>
    <col min="8" max="8" width="7.50390625" style="92" hidden="1" customWidth="1"/>
    <col min="9" max="16384" width="9.00390625" style="92" customWidth="1"/>
  </cols>
  <sheetData>
    <row r="1" spans="1:9" ht="26.25" customHeight="1">
      <c r="A1" s="102" t="s">
        <v>161</v>
      </c>
      <c r="E1" s="103"/>
      <c r="I1" s="104"/>
    </row>
    <row r="2" spans="1:11" ht="26.25" customHeight="1">
      <c r="A2" s="102"/>
      <c r="E2" s="103"/>
      <c r="F2" s="369" t="s">
        <v>38</v>
      </c>
      <c r="G2" s="369"/>
      <c r="H2" s="105"/>
      <c r="I2" s="105"/>
      <c r="J2" s="105"/>
      <c r="K2" s="105"/>
    </row>
    <row r="3" spans="1:7" ht="26.25" customHeight="1">
      <c r="A3" s="399" t="s">
        <v>163</v>
      </c>
      <c r="B3" s="399"/>
      <c r="C3" s="399"/>
      <c r="D3" s="399"/>
      <c r="E3" s="399"/>
      <c r="F3" s="399"/>
      <c r="G3" s="399"/>
    </row>
    <row r="4" ht="26.25" customHeight="1"/>
    <row r="5" spans="1:7" s="107" customFormat="1" ht="37.5" customHeight="1">
      <c r="A5" s="106" t="s">
        <v>10</v>
      </c>
      <c r="B5" s="400">
        <f>'別紙2'!N7</f>
        <v>0</v>
      </c>
      <c r="C5" s="401"/>
      <c r="D5" s="401"/>
      <c r="E5" s="401"/>
      <c r="F5" s="401"/>
      <c r="G5" s="402"/>
    </row>
    <row r="6" spans="1:7" ht="22.5" customHeight="1">
      <c r="A6" s="91" t="s">
        <v>90</v>
      </c>
      <c r="B6" s="391">
        <f>IF(B7="","",(VLOOKUP(H8,'【助成対象事業等】'!A2:H19,2,FALSE)))</f>
      </c>
      <c r="C6" s="391"/>
      <c r="D6" s="391"/>
      <c r="E6" s="391"/>
      <c r="F6" s="391"/>
      <c r="G6" s="392"/>
    </row>
    <row r="7" spans="1:7" ht="18.75" customHeight="1">
      <c r="A7" s="389" t="s">
        <v>138</v>
      </c>
      <c r="B7" s="393">
        <f>IF(H8=1,"",(VLOOKUP(H8,'【助成対象事業等】'!A2:H19,3,FALSE)))</f>
      </c>
      <c r="C7" s="394"/>
      <c r="D7" s="394"/>
      <c r="E7" s="394"/>
      <c r="F7" s="394"/>
      <c r="G7" s="395"/>
    </row>
    <row r="8" spans="1:8" ht="18.75" customHeight="1">
      <c r="A8" s="390"/>
      <c r="B8" s="396"/>
      <c r="C8" s="397"/>
      <c r="D8" s="397"/>
      <c r="E8" s="397"/>
      <c r="F8" s="397"/>
      <c r="G8" s="398"/>
      <c r="H8" s="121">
        <v>1</v>
      </c>
    </row>
    <row r="9" spans="1:7" ht="37.5" customHeight="1">
      <c r="A9" s="91" t="s">
        <v>85</v>
      </c>
      <c r="B9" s="379"/>
      <c r="C9" s="380"/>
      <c r="D9" s="380"/>
      <c r="E9" s="380"/>
      <c r="F9" s="380"/>
      <c r="G9" s="381"/>
    </row>
    <row r="10" spans="1:7" ht="22.5" customHeight="1">
      <c r="A10" s="93" t="s">
        <v>139</v>
      </c>
      <c r="B10" s="94"/>
      <c r="C10" s="95"/>
      <c r="D10" s="96"/>
      <c r="E10" s="97" t="s">
        <v>140</v>
      </c>
      <c r="F10" s="98"/>
      <c r="G10" s="99"/>
    </row>
    <row r="12" ht="22.5" customHeight="1">
      <c r="A12" s="112" t="s">
        <v>141</v>
      </c>
    </row>
    <row r="13" spans="1:7" ht="22.5" customHeight="1">
      <c r="A13" s="113" t="s">
        <v>142</v>
      </c>
      <c r="B13" s="114"/>
      <c r="C13" s="114"/>
      <c r="D13" s="114"/>
      <c r="E13" s="114"/>
      <c r="F13" s="114"/>
      <c r="G13" s="115"/>
    </row>
    <row r="14" spans="1:7" ht="18.75" customHeight="1">
      <c r="A14" s="116" t="s">
        <v>143</v>
      </c>
      <c r="B14" s="373"/>
      <c r="C14" s="374"/>
      <c r="D14" s="374"/>
      <c r="E14" s="374"/>
      <c r="F14" s="374"/>
      <c r="G14" s="375"/>
    </row>
    <row r="15" spans="1:7" ht="18.75" customHeight="1">
      <c r="A15" s="117" t="s">
        <v>144</v>
      </c>
      <c r="B15" s="370"/>
      <c r="C15" s="371"/>
      <c r="D15" s="371"/>
      <c r="E15" s="371"/>
      <c r="F15" s="371"/>
      <c r="G15" s="372"/>
    </row>
    <row r="16" spans="1:7" ht="18.75" customHeight="1">
      <c r="A16" s="117" t="s">
        <v>145</v>
      </c>
      <c r="B16" s="370"/>
      <c r="C16" s="371"/>
      <c r="D16" s="371"/>
      <c r="E16" s="371"/>
      <c r="F16" s="371"/>
      <c r="G16" s="372"/>
    </row>
    <row r="17" spans="1:7" ht="18.75" customHeight="1">
      <c r="A17" s="117" t="s">
        <v>146</v>
      </c>
      <c r="B17" s="370"/>
      <c r="C17" s="371"/>
      <c r="D17" s="371"/>
      <c r="E17" s="371"/>
      <c r="F17" s="371"/>
      <c r="G17" s="372"/>
    </row>
    <row r="18" spans="1:7" ht="18.75" customHeight="1">
      <c r="A18" s="117" t="s">
        <v>147</v>
      </c>
      <c r="B18" s="370"/>
      <c r="C18" s="371"/>
      <c r="D18" s="371"/>
      <c r="E18" s="371"/>
      <c r="F18" s="100"/>
      <c r="G18" s="101"/>
    </row>
    <row r="19" spans="1:7" ht="18.75" customHeight="1">
      <c r="A19" s="117" t="s">
        <v>148</v>
      </c>
      <c r="B19" s="370"/>
      <c r="C19" s="371"/>
      <c r="D19" s="371"/>
      <c r="E19" s="371"/>
      <c r="F19" s="371"/>
      <c r="G19" s="372"/>
    </row>
    <row r="20" spans="1:7" ht="18.75" customHeight="1">
      <c r="A20" s="117" t="s">
        <v>149</v>
      </c>
      <c r="B20" s="370"/>
      <c r="C20" s="371"/>
      <c r="D20" s="371"/>
      <c r="E20" s="371"/>
      <c r="F20" s="100"/>
      <c r="G20" s="101"/>
    </row>
    <row r="21" spans="1:7" ht="18.75" customHeight="1">
      <c r="A21" s="120" t="s">
        <v>150</v>
      </c>
      <c r="B21" s="376"/>
      <c r="C21" s="377"/>
      <c r="D21" s="377"/>
      <c r="E21" s="377"/>
      <c r="F21" s="377"/>
      <c r="G21" s="378"/>
    </row>
    <row r="22" spans="1:7" ht="22.5" customHeight="1">
      <c r="A22" s="113" t="s">
        <v>151</v>
      </c>
      <c r="B22" s="114"/>
      <c r="C22" s="114"/>
      <c r="D22" s="114"/>
      <c r="E22" s="114"/>
      <c r="F22" s="114"/>
      <c r="G22" s="115"/>
    </row>
    <row r="23" spans="1:7" ht="18.75" customHeight="1">
      <c r="A23" s="116" t="s">
        <v>152</v>
      </c>
      <c r="B23" s="373"/>
      <c r="C23" s="374"/>
      <c r="D23" s="374"/>
      <c r="E23" s="374"/>
      <c r="F23" s="374"/>
      <c r="G23" s="375"/>
    </row>
    <row r="24" spans="1:7" ht="18.75" customHeight="1">
      <c r="A24" s="117" t="s">
        <v>144</v>
      </c>
      <c r="B24" s="370"/>
      <c r="C24" s="371"/>
      <c r="D24" s="371"/>
      <c r="E24" s="371"/>
      <c r="F24" s="371"/>
      <c r="G24" s="372"/>
    </row>
    <row r="25" spans="1:7" ht="18.75" customHeight="1">
      <c r="A25" s="117" t="s">
        <v>145</v>
      </c>
      <c r="B25" s="370"/>
      <c r="C25" s="371"/>
      <c r="D25" s="371"/>
      <c r="E25" s="371"/>
      <c r="F25" s="371"/>
      <c r="G25" s="372"/>
    </row>
    <row r="26" spans="1:7" ht="18.75" customHeight="1">
      <c r="A26" s="117" t="s">
        <v>146</v>
      </c>
      <c r="B26" s="370"/>
      <c r="C26" s="371"/>
      <c r="D26" s="371"/>
      <c r="E26" s="371"/>
      <c r="F26" s="371"/>
      <c r="G26" s="372"/>
    </row>
    <row r="27" spans="1:7" ht="18.75" customHeight="1">
      <c r="A27" s="117" t="s">
        <v>147</v>
      </c>
      <c r="B27" s="370"/>
      <c r="C27" s="371"/>
      <c r="D27" s="371"/>
      <c r="E27" s="371"/>
      <c r="F27" s="100"/>
      <c r="G27" s="101"/>
    </row>
    <row r="28" spans="1:7" ht="18.75" customHeight="1">
      <c r="A28" s="117" t="s">
        <v>148</v>
      </c>
      <c r="B28" s="370"/>
      <c r="C28" s="371"/>
      <c r="D28" s="371"/>
      <c r="E28" s="371"/>
      <c r="F28" s="371"/>
      <c r="G28" s="372"/>
    </row>
    <row r="29" spans="1:7" ht="18.75" customHeight="1">
      <c r="A29" s="117" t="s">
        <v>149</v>
      </c>
      <c r="B29" s="370"/>
      <c r="C29" s="371"/>
      <c r="D29" s="371"/>
      <c r="E29" s="371"/>
      <c r="F29" s="100"/>
      <c r="G29" s="101"/>
    </row>
    <row r="30" spans="1:7" ht="18.75" customHeight="1">
      <c r="A30" s="120" t="s">
        <v>150</v>
      </c>
      <c r="B30" s="376"/>
      <c r="C30" s="377"/>
      <c r="D30" s="377"/>
      <c r="E30" s="377"/>
      <c r="F30" s="377"/>
      <c r="G30" s="378"/>
    </row>
    <row r="31" spans="1:7" ht="22.5" customHeight="1">
      <c r="A31" s="113" t="s">
        <v>153</v>
      </c>
      <c r="B31" s="114"/>
      <c r="C31" s="114"/>
      <c r="D31" s="114"/>
      <c r="E31" s="114"/>
      <c r="F31" s="114"/>
      <c r="G31" s="115"/>
    </row>
    <row r="32" spans="1:7" ht="18.75" customHeight="1">
      <c r="A32" s="91" t="s">
        <v>154</v>
      </c>
      <c r="B32" s="370"/>
      <c r="C32" s="371"/>
      <c r="D32" s="371"/>
      <c r="E32" s="371"/>
      <c r="F32" s="371"/>
      <c r="G32" s="372"/>
    </row>
    <row r="33" spans="1:7" ht="18.75" customHeight="1">
      <c r="A33" s="91" t="s">
        <v>155</v>
      </c>
      <c r="B33" s="370"/>
      <c r="C33" s="371"/>
      <c r="D33" s="371"/>
      <c r="E33" s="371"/>
      <c r="F33" s="371"/>
      <c r="G33" s="372"/>
    </row>
    <row r="34" spans="1:7" ht="18.75" customHeight="1">
      <c r="A34" s="403" t="s">
        <v>144</v>
      </c>
      <c r="B34" s="382"/>
      <c r="C34" s="383"/>
      <c r="D34" s="383"/>
      <c r="E34" s="383"/>
      <c r="F34" s="383"/>
      <c r="G34" s="384"/>
    </row>
    <row r="35" spans="1:7" ht="18.75" customHeight="1">
      <c r="A35" s="404"/>
      <c r="B35" s="385"/>
      <c r="C35" s="386"/>
      <c r="D35" s="386"/>
      <c r="E35" s="386"/>
      <c r="F35" s="386"/>
      <c r="G35" s="387"/>
    </row>
    <row r="36" ht="15.75" customHeight="1"/>
    <row r="37" spans="1:7" ht="33" customHeight="1">
      <c r="A37" s="388" t="s">
        <v>156</v>
      </c>
      <c r="B37" s="388"/>
      <c r="C37" s="388"/>
      <c r="D37" s="388"/>
      <c r="E37" s="388"/>
      <c r="F37" s="388"/>
      <c r="G37" s="388"/>
    </row>
  </sheetData>
  <sheetProtection selectLockedCells="1"/>
  <mergeCells count="28">
    <mergeCell ref="A37:G37"/>
    <mergeCell ref="A7:A8"/>
    <mergeCell ref="B6:G6"/>
    <mergeCell ref="B7:G8"/>
    <mergeCell ref="A3:G3"/>
    <mergeCell ref="B5:G5"/>
    <mergeCell ref="A34:A35"/>
    <mergeCell ref="B32:G32"/>
    <mergeCell ref="B33:G33"/>
    <mergeCell ref="B14:G14"/>
    <mergeCell ref="B26:G26"/>
    <mergeCell ref="B34:G35"/>
    <mergeCell ref="B29:E29"/>
    <mergeCell ref="B30:G30"/>
    <mergeCell ref="B18:E18"/>
    <mergeCell ref="B20:E20"/>
    <mergeCell ref="B28:G28"/>
    <mergeCell ref="B24:G24"/>
    <mergeCell ref="F2:G2"/>
    <mergeCell ref="B27:E27"/>
    <mergeCell ref="B25:G25"/>
    <mergeCell ref="B15:G15"/>
    <mergeCell ref="B16:G16"/>
    <mergeCell ref="B23:G23"/>
    <mergeCell ref="B19:G19"/>
    <mergeCell ref="B21:G21"/>
    <mergeCell ref="B9:G9"/>
    <mergeCell ref="B17:G17"/>
  </mergeCells>
  <dataValidations count="3">
    <dataValidation type="list" allowBlank="1" showInputMessage="1" showErrorMessage="1" sqref="B10">
      <formula1>"平成３０年,平成３１年"</formula1>
    </dataValidation>
    <dataValidation type="list" allowBlank="1" showInputMessage="1" showErrorMessage="1" sqref="C10">
      <formula1>"　１月,　２月,　３月,　４月,　５月,　６月,　７月,　８月,　９月,１０月,１１月,１２月"</formula1>
    </dataValidation>
    <dataValidation type="list" allowBlank="1" showInputMessage="1" showErrorMessage="1" sqref="D10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K37"/>
  <sheetViews>
    <sheetView showZeros="0" view="pageBreakPreview" zoomScaleSheetLayoutView="100" zoomScalePageLayoutView="0" workbookViewId="0" topLeftCell="A1">
      <selection activeCell="G53" sqref="G53"/>
    </sheetView>
  </sheetViews>
  <sheetFormatPr defaultColWidth="9.00390625" defaultRowHeight="22.5" customHeight="1"/>
  <cols>
    <col min="1" max="7" width="11.875" style="92" customWidth="1"/>
    <col min="8" max="8" width="7.50390625" style="92" hidden="1" customWidth="1"/>
    <col min="9" max="16384" width="9.00390625" style="92" customWidth="1"/>
  </cols>
  <sheetData>
    <row r="1" spans="1:9" ht="26.25" customHeight="1">
      <c r="A1" s="102" t="s">
        <v>161</v>
      </c>
      <c r="C1" s="415" t="s">
        <v>179</v>
      </c>
      <c r="D1" s="416"/>
      <c r="E1" s="416"/>
      <c r="I1" s="104"/>
    </row>
    <row r="2" spans="1:11" ht="26.25" customHeight="1">
      <c r="A2" s="102"/>
      <c r="E2" s="103"/>
      <c r="F2" s="405">
        <v>43191</v>
      </c>
      <c r="G2" s="405"/>
      <c r="H2" s="105"/>
      <c r="I2" s="105"/>
      <c r="J2" s="105"/>
      <c r="K2" s="105"/>
    </row>
    <row r="3" spans="1:7" ht="26.25" customHeight="1">
      <c r="A3" s="399" t="s">
        <v>163</v>
      </c>
      <c r="B3" s="399"/>
      <c r="C3" s="399"/>
      <c r="D3" s="399"/>
      <c r="E3" s="399"/>
      <c r="F3" s="399"/>
      <c r="G3" s="399"/>
    </row>
    <row r="4" ht="26.25" customHeight="1"/>
    <row r="5" spans="1:7" s="107" customFormat="1" ht="37.5" customHeight="1">
      <c r="A5" s="106" t="s">
        <v>10</v>
      </c>
      <c r="B5" s="400" t="str">
        <f>'別紙2 (記入例)'!N7</f>
        <v>福島○○○○○クラブ</v>
      </c>
      <c r="C5" s="401"/>
      <c r="D5" s="401"/>
      <c r="E5" s="401"/>
      <c r="F5" s="401"/>
      <c r="G5" s="402"/>
    </row>
    <row r="6" spans="1:7" ht="22.5" customHeight="1">
      <c r="A6" s="91" t="s">
        <v>90</v>
      </c>
      <c r="B6" s="391" t="str">
        <f>IF(B7="","",(VLOOKUP(H8,'【助成対象事業等】'!A2:H19,2,FALSE)))</f>
        <v>生涯スポーツの振興に対する事業への助成</v>
      </c>
      <c r="C6" s="391"/>
      <c r="D6" s="391"/>
      <c r="E6" s="391"/>
      <c r="F6" s="391"/>
      <c r="G6" s="392"/>
    </row>
    <row r="7" spans="1:7" ht="18.75" customHeight="1">
      <c r="A7" s="389" t="s">
        <v>138</v>
      </c>
      <c r="B7" s="417" t="str">
        <f>IF(H8=1,"",(VLOOKUP(H8,'【助成対象事業等】'!A2:H19,3,FALSE)))</f>
        <v>スポーツを通した人づくり事業　
子どものスポーツ環境に関する事業</v>
      </c>
      <c r="C7" s="418"/>
      <c r="D7" s="418"/>
      <c r="E7" s="418"/>
      <c r="F7" s="418"/>
      <c r="G7" s="419"/>
    </row>
    <row r="8" spans="1:8" ht="18.75" customHeight="1">
      <c r="A8" s="390"/>
      <c r="B8" s="420"/>
      <c r="C8" s="421"/>
      <c r="D8" s="421"/>
      <c r="E8" s="421"/>
      <c r="F8" s="421"/>
      <c r="G8" s="422"/>
      <c r="H8" s="108">
        <v>3</v>
      </c>
    </row>
    <row r="9" spans="1:7" ht="37.5" customHeight="1">
      <c r="A9" s="91" t="s">
        <v>85</v>
      </c>
      <c r="B9" s="412" t="s">
        <v>195</v>
      </c>
      <c r="C9" s="413"/>
      <c r="D9" s="413"/>
      <c r="E9" s="413"/>
      <c r="F9" s="413"/>
      <c r="G9" s="414"/>
    </row>
    <row r="10" spans="1:7" ht="22.5" customHeight="1">
      <c r="A10" s="93" t="s">
        <v>139</v>
      </c>
      <c r="B10" s="109" t="s">
        <v>191</v>
      </c>
      <c r="C10" s="110" t="s">
        <v>157</v>
      </c>
      <c r="D10" s="111" t="s">
        <v>167</v>
      </c>
      <c r="E10" s="97" t="s">
        <v>140</v>
      </c>
      <c r="F10" s="98"/>
      <c r="G10" s="99"/>
    </row>
    <row r="12" ht="22.5" customHeight="1">
      <c r="A12" s="112" t="s">
        <v>141</v>
      </c>
    </row>
    <row r="13" spans="1:7" ht="22.5" customHeight="1">
      <c r="A13" s="113" t="s">
        <v>142</v>
      </c>
      <c r="B13" s="114"/>
      <c r="C13" s="114"/>
      <c r="D13" s="114"/>
      <c r="E13" s="114"/>
      <c r="F13" s="114"/>
      <c r="G13" s="115"/>
    </row>
    <row r="14" spans="1:7" ht="18.75" customHeight="1">
      <c r="A14" s="116" t="s">
        <v>143</v>
      </c>
      <c r="B14" s="409" t="s">
        <v>199</v>
      </c>
      <c r="C14" s="410"/>
      <c r="D14" s="410"/>
      <c r="E14" s="410"/>
      <c r="F14" s="410"/>
      <c r="G14" s="411"/>
    </row>
    <row r="15" spans="1:7" ht="18.75" customHeight="1">
      <c r="A15" s="117" t="s">
        <v>144</v>
      </c>
      <c r="B15" s="406" t="s">
        <v>198</v>
      </c>
      <c r="C15" s="407"/>
      <c r="D15" s="407"/>
      <c r="E15" s="407"/>
      <c r="F15" s="407"/>
      <c r="G15" s="408"/>
    </row>
    <row r="16" spans="1:7" ht="18.75" customHeight="1">
      <c r="A16" s="117" t="s">
        <v>145</v>
      </c>
      <c r="B16" s="406" t="s">
        <v>202</v>
      </c>
      <c r="C16" s="407"/>
      <c r="D16" s="407"/>
      <c r="E16" s="407"/>
      <c r="F16" s="407"/>
      <c r="G16" s="408"/>
    </row>
    <row r="17" spans="1:7" ht="18.75" customHeight="1">
      <c r="A17" s="117" t="s">
        <v>146</v>
      </c>
      <c r="B17" s="406" t="s">
        <v>194</v>
      </c>
      <c r="C17" s="407"/>
      <c r="D17" s="407"/>
      <c r="E17" s="407"/>
      <c r="F17" s="407"/>
      <c r="G17" s="408"/>
    </row>
    <row r="18" spans="1:7" ht="18.75" customHeight="1">
      <c r="A18" s="117" t="s">
        <v>147</v>
      </c>
      <c r="B18" s="406" t="s">
        <v>168</v>
      </c>
      <c r="C18" s="407"/>
      <c r="D18" s="407"/>
      <c r="E18" s="407"/>
      <c r="F18" s="118"/>
      <c r="G18" s="119"/>
    </row>
    <row r="19" spans="1:7" ht="18.75" customHeight="1">
      <c r="A19" s="117" t="s">
        <v>148</v>
      </c>
      <c r="B19" s="406" t="s">
        <v>169</v>
      </c>
      <c r="C19" s="407"/>
      <c r="D19" s="407"/>
      <c r="E19" s="407"/>
      <c r="F19" s="407"/>
      <c r="G19" s="408"/>
    </row>
    <row r="20" spans="1:7" ht="18.75" customHeight="1">
      <c r="A20" s="117" t="s">
        <v>149</v>
      </c>
      <c r="B20" s="406" t="s">
        <v>168</v>
      </c>
      <c r="C20" s="407"/>
      <c r="D20" s="407"/>
      <c r="E20" s="407"/>
      <c r="F20" s="118"/>
      <c r="G20" s="119"/>
    </row>
    <row r="21" spans="1:7" ht="18.75" customHeight="1">
      <c r="A21" s="120" t="s">
        <v>150</v>
      </c>
      <c r="B21" s="429" t="s">
        <v>170</v>
      </c>
      <c r="C21" s="430"/>
      <c r="D21" s="430"/>
      <c r="E21" s="430"/>
      <c r="F21" s="430"/>
      <c r="G21" s="431"/>
    </row>
    <row r="22" spans="1:7" ht="22.5" customHeight="1">
      <c r="A22" s="113" t="s">
        <v>151</v>
      </c>
      <c r="B22" s="114"/>
      <c r="C22" s="114"/>
      <c r="D22" s="114"/>
      <c r="E22" s="114"/>
      <c r="F22" s="114"/>
      <c r="G22" s="115"/>
    </row>
    <row r="23" spans="1:7" ht="18.75" customHeight="1">
      <c r="A23" s="116" t="s">
        <v>152</v>
      </c>
      <c r="B23" s="409" t="s">
        <v>171</v>
      </c>
      <c r="C23" s="410"/>
      <c r="D23" s="410"/>
      <c r="E23" s="410"/>
      <c r="F23" s="410"/>
      <c r="G23" s="411"/>
    </row>
    <row r="24" spans="1:7" ht="18.75" customHeight="1">
      <c r="A24" s="117" t="s">
        <v>144</v>
      </c>
      <c r="B24" s="406" t="s">
        <v>158</v>
      </c>
      <c r="C24" s="407"/>
      <c r="D24" s="407"/>
      <c r="E24" s="407"/>
      <c r="F24" s="407"/>
      <c r="G24" s="408"/>
    </row>
    <row r="25" spans="1:7" ht="18.75" customHeight="1">
      <c r="A25" s="117" t="s">
        <v>145</v>
      </c>
      <c r="B25" s="406" t="s">
        <v>201</v>
      </c>
      <c r="C25" s="407"/>
      <c r="D25" s="407"/>
      <c r="E25" s="407"/>
      <c r="F25" s="407"/>
      <c r="G25" s="408"/>
    </row>
    <row r="26" spans="1:7" ht="18.75" customHeight="1">
      <c r="A26" s="117" t="s">
        <v>146</v>
      </c>
      <c r="B26" s="406" t="s">
        <v>159</v>
      </c>
      <c r="C26" s="407"/>
      <c r="D26" s="407"/>
      <c r="E26" s="407"/>
      <c r="F26" s="407"/>
      <c r="G26" s="408"/>
    </row>
    <row r="27" spans="1:7" ht="18.75" customHeight="1">
      <c r="A27" s="117" t="s">
        <v>147</v>
      </c>
      <c r="B27" s="406" t="s">
        <v>172</v>
      </c>
      <c r="C27" s="407"/>
      <c r="D27" s="407"/>
      <c r="E27" s="407"/>
      <c r="F27" s="118"/>
      <c r="G27" s="119"/>
    </row>
    <row r="28" spans="1:7" ht="18.75" customHeight="1">
      <c r="A28" s="117" t="s">
        <v>148</v>
      </c>
      <c r="B28" s="406" t="s">
        <v>173</v>
      </c>
      <c r="C28" s="407"/>
      <c r="D28" s="407"/>
      <c r="E28" s="407"/>
      <c r="F28" s="407"/>
      <c r="G28" s="408"/>
    </row>
    <row r="29" spans="1:7" ht="18.75" customHeight="1">
      <c r="A29" s="117" t="s">
        <v>149</v>
      </c>
      <c r="B29" s="406" t="s">
        <v>172</v>
      </c>
      <c r="C29" s="407"/>
      <c r="D29" s="407"/>
      <c r="E29" s="407"/>
      <c r="F29" s="118"/>
      <c r="G29" s="119"/>
    </row>
    <row r="30" spans="1:7" ht="18.75" customHeight="1">
      <c r="A30" s="120" t="s">
        <v>150</v>
      </c>
      <c r="B30" s="429" t="s">
        <v>170</v>
      </c>
      <c r="C30" s="430"/>
      <c r="D30" s="430"/>
      <c r="E30" s="430"/>
      <c r="F30" s="430"/>
      <c r="G30" s="431"/>
    </row>
    <row r="31" spans="1:7" ht="22.5" customHeight="1">
      <c r="A31" s="113" t="s">
        <v>153</v>
      </c>
      <c r="B31" s="114"/>
      <c r="C31" s="114"/>
      <c r="D31" s="114"/>
      <c r="E31" s="114"/>
      <c r="F31" s="114"/>
      <c r="G31" s="115"/>
    </row>
    <row r="32" spans="1:7" ht="18.75" customHeight="1">
      <c r="A32" s="91" t="s">
        <v>154</v>
      </c>
      <c r="B32" s="406" t="s">
        <v>174</v>
      </c>
      <c r="C32" s="407"/>
      <c r="D32" s="407"/>
      <c r="E32" s="407"/>
      <c r="F32" s="407"/>
      <c r="G32" s="408"/>
    </row>
    <row r="33" spans="1:7" ht="18.75" customHeight="1">
      <c r="A33" s="91" t="s">
        <v>155</v>
      </c>
      <c r="B33" s="406" t="s">
        <v>160</v>
      </c>
      <c r="C33" s="407"/>
      <c r="D33" s="407"/>
      <c r="E33" s="407"/>
      <c r="F33" s="407"/>
      <c r="G33" s="408"/>
    </row>
    <row r="34" spans="1:7" ht="18.75" customHeight="1">
      <c r="A34" s="403" t="s">
        <v>144</v>
      </c>
      <c r="B34" s="423" t="s">
        <v>200</v>
      </c>
      <c r="C34" s="424"/>
      <c r="D34" s="424"/>
      <c r="E34" s="424"/>
      <c r="F34" s="424"/>
      <c r="G34" s="425"/>
    </row>
    <row r="35" spans="1:7" ht="18.75" customHeight="1">
      <c r="A35" s="404"/>
      <c r="B35" s="426"/>
      <c r="C35" s="427"/>
      <c r="D35" s="427"/>
      <c r="E35" s="427"/>
      <c r="F35" s="427"/>
      <c r="G35" s="428"/>
    </row>
    <row r="36" ht="15.75" customHeight="1"/>
    <row r="37" spans="1:7" ht="33" customHeight="1">
      <c r="A37" s="388" t="s">
        <v>156</v>
      </c>
      <c r="B37" s="388"/>
      <c r="C37" s="388"/>
      <c r="D37" s="388"/>
      <c r="E37" s="388"/>
      <c r="F37" s="388"/>
      <c r="G37" s="388"/>
    </row>
  </sheetData>
  <sheetProtection password="CC37" sheet="1" selectLockedCells="1" selectUnlockedCells="1"/>
  <mergeCells count="29">
    <mergeCell ref="A37:G37"/>
    <mergeCell ref="B28:G28"/>
    <mergeCell ref="B14:G14"/>
    <mergeCell ref="B26:G26"/>
    <mergeCell ref="B34:G35"/>
    <mergeCell ref="B29:E29"/>
    <mergeCell ref="B30:G30"/>
    <mergeCell ref="B17:G17"/>
    <mergeCell ref="B24:G24"/>
    <mergeCell ref="B27:E27"/>
    <mergeCell ref="A7:A8"/>
    <mergeCell ref="B6:G6"/>
    <mergeCell ref="B7:G8"/>
    <mergeCell ref="A3:G3"/>
    <mergeCell ref="B5:G5"/>
    <mergeCell ref="A34:A35"/>
    <mergeCell ref="B32:G32"/>
    <mergeCell ref="B33:G33"/>
    <mergeCell ref="B25:G25"/>
    <mergeCell ref="B19:G19"/>
    <mergeCell ref="F2:G2"/>
    <mergeCell ref="B15:G15"/>
    <mergeCell ref="B16:G16"/>
    <mergeCell ref="B23:G23"/>
    <mergeCell ref="B9:G9"/>
    <mergeCell ref="C1:E1"/>
    <mergeCell ref="B21:G21"/>
    <mergeCell ref="B18:E18"/>
    <mergeCell ref="B20:E20"/>
  </mergeCells>
  <dataValidations count="3">
    <dataValidation type="list" allowBlank="1" showInputMessage="1" showErrorMessage="1" sqref="B10">
      <formula1>"平成３０年,平成３１年"</formula1>
    </dataValidation>
    <dataValidation type="list" allowBlank="1" showInputMessage="1" showErrorMessage="1" sqref="C10">
      <formula1>"　１月,　２月,　３月,　４月,　５月,　６月,　７月,　８月,　９月,１０月,１１月,１２月"</formula1>
    </dataValidation>
    <dataValidation type="list" allowBlank="1" showInputMessage="1" showErrorMessage="1" sqref="D10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1"/>
  <sheetViews>
    <sheetView showZeros="0" tabSelected="1" view="pageBreakPreview" zoomScaleSheetLayoutView="100" zoomScalePageLayoutView="0" workbookViewId="0" topLeftCell="A18">
      <selection activeCell="T18" sqref="T18:AI18"/>
    </sheetView>
  </sheetViews>
  <sheetFormatPr defaultColWidth="2.25390625" defaultRowHeight="17.25" customHeight="1"/>
  <cols>
    <col min="1" max="1" width="3.00390625" style="15" customWidth="1"/>
    <col min="2" max="2" width="3.00390625" style="14" customWidth="1"/>
    <col min="3" max="3" width="9.75390625" style="15" customWidth="1"/>
    <col min="4" max="11" width="9.00390625" style="15" customWidth="1"/>
    <col min="12" max="35" width="2.25390625" style="15" customWidth="1"/>
    <col min="36" max="36" width="24.125" style="16" customWidth="1"/>
    <col min="37" max="37" width="10.50390625" style="17" bestFit="1" customWidth="1"/>
    <col min="38" max="39" width="16.125" style="16" bestFit="1" customWidth="1"/>
    <col min="40" max="40" width="39.75390625" style="15" customWidth="1"/>
    <col min="41" max="41" width="37.50390625" style="15" bestFit="1" customWidth="1"/>
    <col min="42" max="16384" width="2.25390625" style="15" customWidth="1"/>
  </cols>
  <sheetData>
    <row r="1" spans="16:35" ht="6.75" customHeight="1" hidden="1">
      <c r="P1" s="211" t="s">
        <v>36</v>
      </c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6:35" ht="11.25" customHeight="1" hidden="1">
      <c r="P2" s="282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4"/>
    </row>
    <row r="3" spans="16:35" ht="16.5" customHeight="1" hidden="1">
      <c r="P3" s="182" t="str">
        <f>'【助成対象事業等】'!D3</f>
        <v>スポーツ・レクリエーション指導者養成事業</v>
      </c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6:35" ht="11.25" customHeight="1" hidden="1">
      <c r="P4" s="182" t="str">
        <f>'【助成対象事業等】'!D4</f>
        <v>子どものスポーツ環境に関する事業</v>
      </c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</row>
    <row r="5" spans="16:35" ht="15" customHeight="1" hidden="1">
      <c r="P5" s="182" t="str">
        <f>'【助成対象事業等】'!D5</f>
        <v>成人のスポーツ環境に関する事業</v>
      </c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</row>
    <row r="6" spans="16:35" ht="11.25" customHeight="1" hidden="1">
      <c r="P6" s="182" t="str">
        <f>'【助成対象事業等】'!D6</f>
        <v>障がい者のスポーツ環境に関する事業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</row>
    <row r="7" spans="16:35" ht="14.25" customHeight="1" hidden="1">
      <c r="P7" s="182" t="str">
        <f>'【助成対象事業等】'!D7</f>
        <v>高齢者のスポーツ環境に関する事業</v>
      </c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</row>
    <row r="8" spans="16:35" ht="18" customHeight="1" hidden="1">
      <c r="P8" s="182" t="str">
        <f>'【助成対象事業等】'!D8</f>
        <v>地域活性化等に関する事業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4"/>
    </row>
    <row r="9" spans="16:35" ht="12" customHeight="1" hidden="1">
      <c r="P9" s="182" t="str">
        <f>'【助成対象事業等】'!D9</f>
        <v>交流人口拡大に関する事業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</row>
    <row r="10" spans="16:35" ht="14.25" customHeight="1" hidden="1">
      <c r="P10" s="182" t="str">
        <f>'【助成対象事業等】'!D10</f>
        <v>スポーツ相談・啓発・情報提供事業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</row>
    <row r="11" spans="16:35" ht="13.5" customHeight="1" hidden="1">
      <c r="P11" s="182" t="str">
        <f>'【助成対象事業等】'!D11</f>
        <v>ふくしまスポーツキッズ活動支援事業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4"/>
    </row>
    <row r="12" spans="16:35" ht="18" customHeight="1" hidden="1">
      <c r="P12" s="182" t="str">
        <f>'【助成対象事業等】'!D12</f>
        <v>広域スポーツセンター事業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</row>
    <row r="13" spans="16:35" ht="15.75" customHeight="1" hidden="1">
      <c r="P13" s="182" t="str">
        <f>'【助成対象事業等】'!D13</f>
        <v>ふくしまレクリエーションフェスタ事業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</row>
    <row r="14" spans="16:35" ht="15.75" customHeight="1" hidden="1">
      <c r="P14" s="159" t="str">
        <f>'【助成対象事業等】'!D14</f>
        <v>スポーツボランティア事業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1"/>
    </row>
    <row r="15" spans="16:35" ht="15.75" customHeight="1" hidden="1">
      <c r="P15" s="159" t="str">
        <f>'【助成対象事業等】'!D15</f>
        <v>一般社団法人福島県総合型スポーツクラブ連絡協議会事業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</row>
    <row r="16" spans="16:35" ht="17.25" customHeight="1" hidden="1">
      <c r="P16" s="165" t="str">
        <f>'【助成対象事業等】'!D16</f>
        <v>東京２０２０オリンピック・パラリンピック応援事業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</row>
    <row r="17" spans="16:35" ht="13.5" customHeight="1" hidden="1"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</row>
    <row r="18" spans="1:35" ht="11.25" customHeight="1">
      <c r="A18" s="190" t="s">
        <v>15</v>
      </c>
      <c r="B18" s="190"/>
      <c r="C18" s="190"/>
      <c r="D18" s="190"/>
      <c r="E18" s="58"/>
      <c r="F18" s="197"/>
      <c r="G18" s="197"/>
      <c r="H18" s="197"/>
      <c r="I18" s="18"/>
      <c r="J18" s="18"/>
      <c r="O18" s="167" t="s">
        <v>21</v>
      </c>
      <c r="P18" s="168"/>
      <c r="Q18" s="168"/>
      <c r="R18" s="168"/>
      <c r="S18" s="169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6"/>
    </row>
    <row r="19" spans="1:35" ht="11.25" customHeight="1">
      <c r="A19" s="190"/>
      <c r="B19" s="190"/>
      <c r="C19" s="190"/>
      <c r="D19" s="190"/>
      <c r="E19" s="18"/>
      <c r="F19" s="18"/>
      <c r="G19" s="18"/>
      <c r="H19" s="18"/>
      <c r="I19" s="18"/>
      <c r="J19" s="18"/>
      <c r="O19" s="167" t="s">
        <v>64</v>
      </c>
      <c r="P19" s="168"/>
      <c r="Q19" s="168"/>
      <c r="R19" s="168"/>
      <c r="S19" s="169"/>
      <c r="T19" s="171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203"/>
    </row>
    <row r="20" spans="2:35" ht="11.25" customHeight="1">
      <c r="B20" s="15"/>
      <c r="C20" s="14"/>
      <c r="D20" s="14"/>
      <c r="E20" s="18"/>
      <c r="F20" s="18"/>
      <c r="G20" s="18"/>
      <c r="H20" s="18"/>
      <c r="I20" s="18"/>
      <c r="J20" s="18"/>
      <c r="O20" s="167" t="s">
        <v>22</v>
      </c>
      <c r="P20" s="168"/>
      <c r="Q20" s="168"/>
      <c r="R20" s="168"/>
      <c r="S20" s="169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6"/>
    </row>
    <row r="21" spans="2:35" ht="11.25" customHeight="1">
      <c r="B21" s="15"/>
      <c r="C21" s="14"/>
      <c r="D21" s="14"/>
      <c r="E21" s="18"/>
      <c r="F21" s="18"/>
      <c r="G21" s="18"/>
      <c r="H21" s="18"/>
      <c r="I21" s="226" t="s">
        <v>33</v>
      </c>
      <c r="J21" s="226"/>
      <c r="K21" s="226"/>
      <c r="O21" s="167" t="s">
        <v>14</v>
      </c>
      <c r="P21" s="168"/>
      <c r="Q21" s="168"/>
      <c r="R21" s="168"/>
      <c r="S21" s="169"/>
      <c r="T21" s="171"/>
      <c r="U21" s="172"/>
      <c r="V21" s="172"/>
      <c r="W21" s="166"/>
      <c r="X21" s="166"/>
      <c r="Y21" s="166"/>
      <c r="Z21" s="166"/>
      <c r="AA21" s="214" t="s">
        <v>65</v>
      </c>
      <c r="AB21" s="214"/>
      <c r="AC21" s="166"/>
      <c r="AD21" s="166"/>
      <c r="AE21" s="166"/>
      <c r="AF21" s="166"/>
      <c r="AG21" s="166"/>
      <c r="AH21" s="166"/>
      <c r="AI21" s="170"/>
    </row>
    <row r="22" spans="2:35" ht="11.25" customHeight="1">
      <c r="B22" s="15"/>
      <c r="C22" s="14"/>
      <c r="D22" s="14"/>
      <c r="E22" s="18"/>
      <c r="F22" s="18"/>
      <c r="G22" s="18"/>
      <c r="H22" s="18"/>
      <c r="I22" s="226"/>
      <c r="J22" s="226"/>
      <c r="K22" s="226"/>
      <c r="O22" s="167" t="s">
        <v>71</v>
      </c>
      <c r="P22" s="168"/>
      <c r="Q22" s="168"/>
      <c r="R22" s="168"/>
      <c r="S22" s="169"/>
      <c r="T22" s="167" t="s">
        <v>68</v>
      </c>
      <c r="U22" s="168"/>
      <c r="V22" s="168"/>
      <c r="W22" s="168"/>
      <c r="X22" s="169"/>
      <c r="Y22" s="239"/>
      <c r="Z22" s="240"/>
      <c r="AA22" s="240"/>
      <c r="AB22" s="240"/>
      <c r="AC22" s="240"/>
      <c r="AD22" s="240"/>
      <c r="AE22" s="240"/>
      <c r="AF22" s="141" t="s">
        <v>165</v>
      </c>
      <c r="AG22" s="142"/>
      <c r="AH22" s="142"/>
      <c r="AI22" s="143"/>
    </row>
    <row r="23" spans="2:35" ht="11.25" customHeight="1">
      <c r="B23" s="15"/>
      <c r="C23" s="14"/>
      <c r="D23" s="14"/>
      <c r="E23" s="18"/>
      <c r="F23" s="18"/>
      <c r="G23" s="18"/>
      <c r="H23" s="18"/>
      <c r="I23" s="18"/>
      <c r="J23" s="18"/>
      <c r="O23" s="167"/>
      <c r="P23" s="168"/>
      <c r="Q23" s="168"/>
      <c r="R23" s="168"/>
      <c r="S23" s="169"/>
      <c r="T23" s="233" t="s">
        <v>67</v>
      </c>
      <c r="U23" s="234"/>
      <c r="V23" s="234"/>
      <c r="W23" s="234"/>
      <c r="X23" s="235"/>
      <c r="Y23" s="239"/>
      <c r="Z23" s="240"/>
      <c r="AA23" s="240"/>
      <c r="AB23" s="240"/>
      <c r="AC23" s="240"/>
      <c r="AD23" s="240"/>
      <c r="AE23" s="240"/>
      <c r="AF23" s="141" t="s">
        <v>165</v>
      </c>
      <c r="AG23" s="142"/>
      <c r="AH23" s="142"/>
      <c r="AI23" s="143"/>
    </row>
    <row r="24" spans="2:35" ht="11.25" customHeight="1">
      <c r="B24" s="19"/>
      <c r="C24" s="20"/>
      <c r="D24" s="21"/>
      <c r="E24" s="22"/>
      <c r="F24" s="18"/>
      <c r="G24" s="18"/>
      <c r="H24" s="18"/>
      <c r="I24" s="18"/>
      <c r="O24" s="233" t="s">
        <v>72</v>
      </c>
      <c r="P24" s="234"/>
      <c r="Q24" s="234"/>
      <c r="R24" s="234"/>
      <c r="S24" s="234"/>
      <c r="T24" s="234"/>
      <c r="U24" s="234"/>
      <c r="V24" s="234"/>
      <c r="W24" s="234"/>
      <c r="X24" s="235"/>
      <c r="Y24" s="239"/>
      <c r="Z24" s="240"/>
      <c r="AA24" s="240"/>
      <c r="AB24" s="240"/>
      <c r="AC24" s="240"/>
      <c r="AD24" s="240"/>
      <c r="AE24" s="240"/>
      <c r="AF24" s="141" t="s">
        <v>165</v>
      </c>
      <c r="AG24" s="142"/>
      <c r="AH24" s="142"/>
      <c r="AI24" s="143"/>
    </row>
    <row r="25" spans="2:35" ht="15" customHeight="1">
      <c r="B25" s="19"/>
      <c r="C25" s="20"/>
      <c r="D25" s="21"/>
      <c r="E25" s="22"/>
      <c r="F25" s="18"/>
      <c r="G25" s="18"/>
      <c r="H25" s="18"/>
      <c r="I25" s="18"/>
      <c r="Y25" s="70"/>
      <c r="Z25" s="70"/>
      <c r="AA25" s="70"/>
      <c r="AB25" s="70"/>
      <c r="AC25" s="70"/>
      <c r="AD25" s="71"/>
      <c r="AE25" s="71"/>
      <c r="AF25" s="71"/>
      <c r="AG25" s="71"/>
      <c r="AH25" s="71"/>
      <c r="AI25" s="71"/>
    </row>
    <row r="26" spans="1:40" ht="15" customHeight="1">
      <c r="A26" s="148" t="s">
        <v>118</v>
      </c>
      <c r="B26" s="48"/>
      <c r="D26" s="18"/>
      <c r="E26" s="18"/>
      <c r="F26" s="219"/>
      <c r="G26" s="219"/>
      <c r="H26" s="219"/>
      <c r="AE26" s="205" t="s">
        <v>61</v>
      </c>
      <c r="AF26" s="205"/>
      <c r="AG26" s="205"/>
      <c r="AH26" s="205"/>
      <c r="AI26" s="205"/>
      <c r="AK26" s="33"/>
      <c r="AL26" s="17"/>
      <c r="AN26" s="25"/>
    </row>
    <row r="27" spans="1:40" s="25" customFormat="1" ht="24" customHeight="1" thickBot="1">
      <c r="A27" s="178" t="s">
        <v>12</v>
      </c>
      <c r="B27" s="178"/>
      <c r="C27" s="178"/>
      <c r="D27" s="54" t="s">
        <v>4</v>
      </c>
      <c r="E27" s="53" t="s">
        <v>32</v>
      </c>
      <c r="F27" s="55" t="s">
        <v>31</v>
      </c>
      <c r="G27" s="56" t="s">
        <v>30</v>
      </c>
      <c r="H27" s="55" t="s">
        <v>29</v>
      </c>
      <c r="I27" s="53" t="s">
        <v>28</v>
      </c>
      <c r="J27" s="53" t="s">
        <v>27</v>
      </c>
      <c r="K27" s="53" t="s">
        <v>26</v>
      </c>
      <c r="L27" s="241" t="s">
        <v>20</v>
      </c>
      <c r="M27" s="173"/>
      <c r="N27" s="173"/>
      <c r="O27" s="174"/>
      <c r="P27" s="178" t="s">
        <v>25</v>
      </c>
      <c r="Q27" s="178"/>
      <c r="R27" s="178"/>
      <c r="S27" s="178"/>
      <c r="T27" s="178" t="s">
        <v>24</v>
      </c>
      <c r="U27" s="178"/>
      <c r="V27" s="178"/>
      <c r="W27" s="178"/>
      <c r="X27" s="178" t="s">
        <v>23</v>
      </c>
      <c r="Y27" s="178"/>
      <c r="Z27" s="178"/>
      <c r="AA27" s="178"/>
      <c r="AB27" s="206" t="s">
        <v>34</v>
      </c>
      <c r="AC27" s="207"/>
      <c r="AD27" s="207"/>
      <c r="AE27" s="207"/>
      <c r="AF27" s="178" t="s">
        <v>19</v>
      </c>
      <c r="AG27" s="178"/>
      <c r="AH27" s="178"/>
      <c r="AI27" s="178"/>
      <c r="AJ27" s="16"/>
      <c r="AK27" s="17"/>
      <c r="AL27" s="16"/>
      <c r="AM27" s="16"/>
      <c r="AN27" s="15"/>
    </row>
    <row r="28" spans="1:40" ht="24" customHeight="1">
      <c r="A28" s="191">
        <v>1</v>
      </c>
      <c r="B28" s="194" t="s">
        <v>122</v>
      </c>
      <c r="C28" s="146" t="s">
        <v>177</v>
      </c>
      <c r="D28" s="74"/>
      <c r="E28" s="74"/>
      <c r="F28" s="74"/>
      <c r="G28" s="74"/>
      <c r="H28" s="74"/>
      <c r="I28" s="74"/>
      <c r="J28" s="74"/>
      <c r="K28" s="74"/>
      <c r="L28" s="220"/>
      <c r="M28" s="221"/>
      <c r="N28" s="221"/>
      <c r="O28" s="222"/>
      <c r="P28" s="220"/>
      <c r="Q28" s="221"/>
      <c r="R28" s="221"/>
      <c r="S28" s="222"/>
      <c r="T28" s="220"/>
      <c r="U28" s="221"/>
      <c r="V28" s="221"/>
      <c r="W28" s="222"/>
      <c r="X28" s="220"/>
      <c r="Y28" s="221"/>
      <c r="Z28" s="221"/>
      <c r="AA28" s="222"/>
      <c r="AB28" s="220"/>
      <c r="AC28" s="221"/>
      <c r="AD28" s="221"/>
      <c r="AE28" s="221"/>
      <c r="AF28" s="236">
        <f>SUM(D28:AE28)</f>
        <v>0</v>
      </c>
      <c r="AG28" s="237"/>
      <c r="AH28" s="237"/>
      <c r="AI28" s="238"/>
      <c r="AN28" s="34"/>
    </row>
    <row r="29" spans="1:47" ht="24" customHeight="1">
      <c r="A29" s="192"/>
      <c r="B29" s="195"/>
      <c r="C29" s="147" t="s">
        <v>178</v>
      </c>
      <c r="D29" s="79"/>
      <c r="E29" s="149"/>
      <c r="F29" s="73"/>
      <c r="G29" s="80"/>
      <c r="H29" s="79"/>
      <c r="I29" s="73"/>
      <c r="J29" s="80"/>
      <c r="K29" s="80"/>
      <c r="L29" s="223"/>
      <c r="M29" s="224"/>
      <c r="N29" s="224"/>
      <c r="O29" s="225"/>
      <c r="P29" s="198"/>
      <c r="Q29" s="199"/>
      <c r="R29" s="199"/>
      <c r="S29" s="200"/>
      <c r="T29" s="223"/>
      <c r="U29" s="224"/>
      <c r="V29" s="224"/>
      <c r="W29" s="225"/>
      <c r="X29" s="223"/>
      <c r="Y29" s="224"/>
      <c r="Z29" s="224"/>
      <c r="AA29" s="225"/>
      <c r="AB29" s="223"/>
      <c r="AC29" s="224"/>
      <c r="AD29" s="224"/>
      <c r="AE29" s="225"/>
      <c r="AF29" s="227">
        <f>SUM(D29:AE29)</f>
        <v>0</v>
      </c>
      <c r="AG29" s="228"/>
      <c r="AH29" s="228"/>
      <c r="AI29" s="229"/>
      <c r="AJ29" s="51">
        <f>IF(AF29=0,"",IF(Y24=0,"助成金交付決定額欄[セルY22]を記入してください",IF(AF29&gt;Z40,"NG","")))</f>
      </c>
      <c r="AK29" s="72"/>
      <c r="AL29" s="72"/>
      <c r="AN29" s="35"/>
      <c r="AO29" s="35"/>
      <c r="AP29" s="35"/>
      <c r="AQ29" s="18"/>
      <c r="AR29" s="18"/>
      <c r="AS29" s="36"/>
      <c r="AT29" s="18"/>
      <c r="AU29" s="18"/>
    </row>
    <row r="30" spans="1:47" ht="24" customHeight="1" thickBot="1">
      <c r="A30" s="193"/>
      <c r="B30" s="196"/>
      <c r="C30" s="59" t="s">
        <v>120</v>
      </c>
      <c r="D30" s="62">
        <f aca="true" t="shared" si="0" ref="D30:K30">SUM(D28:D29)</f>
        <v>0</v>
      </c>
      <c r="E30" s="62">
        <f t="shared" si="0"/>
        <v>0</v>
      </c>
      <c r="F30" s="62">
        <f t="shared" si="0"/>
        <v>0</v>
      </c>
      <c r="G30" s="62">
        <f t="shared" si="0"/>
        <v>0</v>
      </c>
      <c r="H30" s="62">
        <f t="shared" si="0"/>
        <v>0</v>
      </c>
      <c r="I30" s="62">
        <f t="shared" si="0"/>
        <v>0</v>
      </c>
      <c r="J30" s="62">
        <f t="shared" si="0"/>
        <v>0</v>
      </c>
      <c r="K30" s="62">
        <f t="shared" si="0"/>
        <v>0</v>
      </c>
      <c r="L30" s="175">
        <f>SUM(L28:O29)</f>
        <v>0</v>
      </c>
      <c r="M30" s="176"/>
      <c r="N30" s="176"/>
      <c r="O30" s="177"/>
      <c r="P30" s="175">
        <f>SUM(P28:S29)</f>
        <v>0</v>
      </c>
      <c r="Q30" s="176"/>
      <c r="R30" s="176"/>
      <c r="S30" s="177"/>
      <c r="T30" s="175">
        <f>SUM(T28:W29)</f>
        <v>0</v>
      </c>
      <c r="U30" s="176"/>
      <c r="V30" s="176"/>
      <c r="W30" s="177"/>
      <c r="X30" s="175">
        <f>SUM(X28:AA29)</f>
        <v>0</v>
      </c>
      <c r="Y30" s="176"/>
      <c r="Z30" s="176"/>
      <c r="AA30" s="177"/>
      <c r="AB30" s="175">
        <f>SUM(AB28:AE29)</f>
        <v>0</v>
      </c>
      <c r="AC30" s="176"/>
      <c r="AD30" s="176"/>
      <c r="AE30" s="177"/>
      <c r="AF30" s="175">
        <f>SUM(AF28:AI29)</f>
        <v>0</v>
      </c>
      <c r="AG30" s="176"/>
      <c r="AH30" s="176"/>
      <c r="AI30" s="215"/>
      <c r="AJ30" s="29">
        <f>IF(AF30=0,"",IF(Y24=0,"助成金交付決定額欄[セルY22]を記入してください",IF(AF30=Y24,"","NG")))</f>
      </c>
      <c r="AK30" s="72"/>
      <c r="AL30" s="72"/>
      <c r="AN30" s="35"/>
      <c r="AO30" s="35"/>
      <c r="AP30" s="35"/>
      <c r="AQ30" s="18"/>
      <c r="AR30" s="18"/>
      <c r="AS30" s="36"/>
      <c r="AT30" s="18"/>
      <c r="AU30" s="18"/>
    </row>
    <row r="31" spans="1:47" ht="24" customHeight="1">
      <c r="A31" s="49">
        <v>2</v>
      </c>
      <c r="B31" s="245" t="s">
        <v>117</v>
      </c>
      <c r="C31" s="246"/>
      <c r="D31" s="75"/>
      <c r="E31" s="75"/>
      <c r="F31" s="75"/>
      <c r="G31" s="75"/>
      <c r="H31" s="75"/>
      <c r="I31" s="75"/>
      <c r="J31" s="75"/>
      <c r="K31" s="75"/>
      <c r="L31" s="230"/>
      <c r="M31" s="231"/>
      <c r="N31" s="231"/>
      <c r="O31" s="232"/>
      <c r="P31" s="230"/>
      <c r="Q31" s="231"/>
      <c r="R31" s="231"/>
      <c r="S31" s="232"/>
      <c r="T31" s="230"/>
      <c r="U31" s="231"/>
      <c r="V31" s="231"/>
      <c r="W31" s="232"/>
      <c r="X31" s="230"/>
      <c r="Y31" s="231"/>
      <c r="Z31" s="231"/>
      <c r="AA31" s="232"/>
      <c r="AB31" s="230"/>
      <c r="AC31" s="231"/>
      <c r="AD31" s="231"/>
      <c r="AE31" s="232"/>
      <c r="AF31" s="179">
        <f>SUM(D31:AE31)</f>
        <v>0</v>
      </c>
      <c r="AG31" s="180"/>
      <c r="AH31" s="180"/>
      <c r="AI31" s="181"/>
      <c r="AJ31" s="29"/>
      <c r="AK31" s="72"/>
      <c r="AL31" s="72"/>
      <c r="AN31" s="35"/>
      <c r="AO31" s="35"/>
      <c r="AP31" s="35"/>
      <c r="AQ31" s="18"/>
      <c r="AR31" s="18"/>
      <c r="AS31" s="36"/>
      <c r="AT31" s="18"/>
      <c r="AU31" s="18"/>
    </row>
    <row r="32" spans="1:47" ht="24" customHeight="1">
      <c r="A32" s="24">
        <v>3</v>
      </c>
      <c r="B32" s="201"/>
      <c r="C32" s="202"/>
      <c r="D32" s="75"/>
      <c r="E32" s="75"/>
      <c r="F32" s="75"/>
      <c r="G32" s="75"/>
      <c r="H32" s="75"/>
      <c r="I32" s="75"/>
      <c r="J32" s="75"/>
      <c r="K32" s="75"/>
      <c r="L32" s="162"/>
      <c r="M32" s="163"/>
      <c r="N32" s="163"/>
      <c r="O32" s="164"/>
      <c r="P32" s="162"/>
      <c r="Q32" s="163"/>
      <c r="R32" s="163"/>
      <c r="S32" s="164"/>
      <c r="T32" s="162"/>
      <c r="U32" s="163"/>
      <c r="V32" s="163"/>
      <c r="W32" s="164"/>
      <c r="X32" s="162"/>
      <c r="Y32" s="163"/>
      <c r="Z32" s="163"/>
      <c r="AA32" s="164"/>
      <c r="AB32" s="162"/>
      <c r="AC32" s="163"/>
      <c r="AD32" s="163"/>
      <c r="AE32" s="164"/>
      <c r="AF32" s="208">
        <f>SUM(D32:AE32)</f>
        <v>0</v>
      </c>
      <c r="AG32" s="209"/>
      <c r="AH32" s="209"/>
      <c r="AI32" s="210"/>
      <c r="AJ32" s="29"/>
      <c r="AK32" s="72"/>
      <c r="AL32" s="72"/>
      <c r="AN32" s="35"/>
      <c r="AO32" s="35"/>
      <c r="AP32" s="35"/>
      <c r="AQ32" s="18"/>
      <c r="AR32" s="18"/>
      <c r="AS32" s="36"/>
      <c r="AT32" s="18"/>
      <c r="AU32" s="18"/>
    </row>
    <row r="33" spans="1:47" ht="24" customHeight="1">
      <c r="A33" s="24">
        <v>4</v>
      </c>
      <c r="B33" s="201"/>
      <c r="C33" s="202"/>
      <c r="D33" s="75"/>
      <c r="E33" s="75"/>
      <c r="F33" s="75"/>
      <c r="G33" s="75"/>
      <c r="H33" s="75"/>
      <c r="I33" s="75"/>
      <c r="J33" s="75"/>
      <c r="K33" s="75"/>
      <c r="L33" s="162"/>
      <c r="M33" s="163"/>
      <c r="N33" s="163"/>
      <c r="O33" s="164"/>
      <c r="P33" s="162"/>
      <c r="Q33" s="163"/>
      <c r="R33" s="163"/>
      <c r="S33" s="164"/>
      <c r="T33" s="162"/>
      <c r="U33" s="163"/>
      <c r="V33" s="163"/>
      <c r="W33" s="164"/>
      <c r="X33" s="162"/>
      <c r="Y33" s="163"/>
      <c r="Z33" s="163"/>
      <c r="AA33" s="164"/>
      <c r="AB33" s="162"/>
      <c r="AC33" s="163"/>
      <c r="AD33" s="163"/>
      <c r="AE33" s="164"/>
      <c r="AF33" s="208">
        <f>SUM(D33:AE33)</f>
        <v>0</v>
      </c>
      <c r="AG33" s="209"/>
      <c r="AH33" s="209"/>
      <c r="AI33" s="210"/>
      <c r="AJ33" s="29"/>
      <c r="AK33" s="72"/>
      <c r="AL33" s="72"/>
      <c r="AN33" s="35"/>
      <c r="AO33" s="35"/>
      <c r="AP33" s="35"/>
      <c r="AQ33" s="18"/>
      <c r="AR33" s="18"/>
      <c r="AS33" s="36"/>
      <c r="AT33" s="18"/>
      <c r="AU33" s="18"/>
    </row>
    <row r="34" spans="1:47" ht="24" customHeight="1">
      <c r="A34" s="24">
        <v>5</v>
      </c>
      <c r="B34" s="201"/>
      <c r="C34" s="202"/>
      <c r="D34" s="75"/>
      <c r="E34" s="75"/>
      <c r="F34" s="75"/>
      <c r="G34" s="75"/>
      <c r="H34" s="75"/>
      <c r="I34" s="75"/>
      <c r="J34" s="75"/>
      <c r="K34" s="75"/>
      <c r="L34" s="162"/>
      <c r="M34" s="163"/>
      <c r="N34" s="163"/>
      <c r="O34" s="164"/>
      <c r="P34" s="162"/>
      <c r="Q34" s="163"/>
      <c r="R34" s="163"/>
      <c r="S34" s="164"/>
      <c r="T34" s="162"/>
      <c r="U34" s="163"/>
      <c r="V34" s="163"/>
      <c r="W34" s="164"/>
      <c r="X34" s="162"/>
      <c r="Y34" s="163"/>
      <c r="Z34" s="163"/>
      <c r="AA34" s="164"/>
      <c r="AB34" s="162"/>
      <c r="AC34" s="163"/>
      <c r="AD34" s="163"/>
      <c r="AE34" s="164"/>
      <c r="AF34" s="208">
        <f>SUM(D34:AE34)</f>
        <v>0</v>
      </c>
      <c r="AG34" s="209"/>
      <c r="AH34" s="209"/>
      <c r="AI34" s="210"/>
      <c r="AJ34" s="29"/>
      <c r="AK34" s="72"/>
      <c r="AL34" s="72"/>
      <c r="AN34" s="35"/>
      <c r="AO34" s="35"/>
      <c r="AP34" s="35"/>
      <c r="AQ34" s="18"/>
      <c r="AR34" s="18"/>
      <c r="AS34" s="36"/>
      <c r="AT34" s="18"/>
      <c r="AU34" s="18"/>
    </row>
    <row r="35" spans="1:39" ht="24" customHeight="1">
      <c r="A35" s="253" t="s">
        <v>13</v>
      </c>
      <c r="B35" s="253"/>
      <c r="C35" s="253"/>
      <c r="D35" s="28">
        <f aca="true" t="shared" si="1" ref="D35:K35">SUM(D30:D34)</f>
        <v>0</v>
      </c>
      <c r="E35" s="28">
        <f t="shared" si="1"/>
        <v>0</v>
      </c>
      <c r="F35" s="28">
        <f t="shared" si="1"/>
        <v>0</v>
      </c>
      <c r="G35" s="28">
        <f t="shared" si="1"/>
        <v>0</v>
      </c>
      <c r="H35" s="28">
        <f t="shared" si="1"/>
        <v>0</v>
      </c>
      <c r="I35" s="28">
        <f t="shared" si="1"/>
        <v>0</v>
      </c>
      <c r="J35" s="28">
        <f t="shared" si="1"/>
        <v>0</v>
      </c>
      <c r="K35" s="28">
        <f t="shared" si="1"/>
        <v>0</v>
      </c>
      <c r="L35" s="179">
        <f>SUM(L30:O34)</f>
        <v>0</v>
      </c>
      <c r="M35" s="180"/>
      <c r="N35" s="180"/>
      <c r="O35" s="181"/>
      <c r="P35" s="179">
        <f>SUM(P30:S34)</f>
        <v>0</v>
      </c>
      <c r="Q35" s="180"/>
      <c r="R35" s="180"/>
      <c r="S35" s="181"/>
      <c r="T35" s="179">
        <f>SUM(T30:W34)</f>
        <v>0</v>
      </c>
      <c r="U35" s="180"/>
      <c r="V35" s="180"/>
      <c r="W35" s="181"/>
      <c r="X35" s="179">
        <f>SUM(X30:AA34)</f>
        <v>0</v>
      </c>
      <c r="Y35" s="180"/>
      <c r="Z35" s="180"/>
      <c r="AA35" s="181"/>
      <c r="AB35" s="179">
        <f>SUM(AB30:AE34)</f>
        <v>0</v>
      </c>
      <c r="AC35" s="180"/>
      <c r="AD35" s="180"/>
      <c r="AE35" s="181"/>
      <c r="AF35" s="179">
        <f>SUM(AF30:AI34)</f>
        <v>0</v>
      </c>
      <c r="AG35" s="180"/>
      <c r="AH35" s="180"/>
      <c r="AI35" s="181"/>
      <c r="AJ35" s="29">
        <f>IF(AF35=0,"",IF(AF68=0,"",IF(AF35=AF68,"","NG")))</f>
      </c>
      <c r="AK35" s="30"/>
      <c r="AL35" s="26"/>
      <c r="AM35" s="26"/>
    </row>
    <row r="36" spans="2:39" ht="15" customHeight="1">
      <c r="B36" s="15"/>
      <c r="C36" s="19"/>
      <c r="D36" s="52"/>
      <c r="E36" s="50"/>
      <c r="F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2"/>
      <c r="AF36" s="52"/>
      <c r="AG36" s="52"/>
      <c r="AH36" s="52"/>
      <c r="AI36" s="52"/>
      <c r="AJ36" s="51"/>
      <c r="AK36" s="30"/>
      <c r="AL36" s="26"/>
      <c r="AM36" s="26"/>
    </row>
    <row r="37" spans="1:39" ht="48" customHeight="1">
      <c r="A37" s="254" t="s">
        <v>136</v>
      </c>
      <c r="B37" s="255"/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8"/>
      <c r="AJ37" s="51"/>
      <c r="AK37" s="30"/>
      <c r="AL37" s="26"/>
      <c r="AM37" s="26"/>
    </row>
    <row r="38" spans="2:39" ht="15" customHeight="1">
      <c r="B38" s="15"/>
      <c r="C38" s="19"/>
      <c r="D38" s="50"/>
      <c r="E38" s="50"/>
      <c r="F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30"/>
      <c r="AL38" s="26"/>
      <c r="AM38" s="26"/>
    </row>
    <row r="39" spans="2:39" ht="15" customHeight="1">
      <c r="B39" s="145" t="s">
        <v>69</v>
      </c>
      <c r="C39" s="68"/>
      <c r="D39" s="69"/>
      <c r="E39" s="69"/>
      <c r="F39" s="69"/>
      <c r="G39" s="67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50"/>
      <c r="U39" s="50"/>
      <c r="V39" s="50"/>
      <c r="W39" s="50"/>
      <c r="X39" s="50"/>
      <c r="Y39" s="50"/>
      <c r="AA39" s="14"/>
      <c r="AB39" s="14"/>
      <c r="AC39" s="14"/>
      <c r="AD39" s="14"/>
      <c r="AE39" s="14"/>
      <c r="AF39" s="14"/>
      <c r="AG39" s="14"/>
      <c r="AJ39" s="51"/>
      <c r="AK39" s="30"/>
      <c r="AL39" s="26"/>
      <c r="AM39" s="26"/>
    </row>
    <row r="40" spans="2:39" ht="15" customHeight="1">
      <c r="B40" s="145" t="s">
        <v>70</v>
      </c>
      <c r="C40" s="68"/>
      <c r="D40" s="69"/>
      <c r="E40" s="69"/>
      <c r="F40" s="69"/>
      <c r="G40" s="67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261">
        <f>IF(AF29=0,"","※2' 概算払可能額")</f>
      </c>
      <c r="T40" s="261"/>
      <c r="U40" s="261"/>
      <c r="V40" s="261"/>
      <c r="W40" s="261"/>
      <c r="X40" s="261"/>
      <c r="Y40" s="261"/>
      <c r="Z40" s="260">
        <f>IF(AF29=0,"",ROUNDDOWN(Y24*75%,-3))</f>
      </c>
      <c r="AA40" s="260"/>
      <c r="AB40" s="260"/>
      <c r="AC40" s="260"/>
      <c r="AD40" s="259">
        <f>IF(AF29=0,"","円以内の千円単位")</f>
      </c>
      <c r="AE40" s="259"/>
      <c r="AF40" s="259"/>
      <c r="AG40" s="259"/>
      <c r="AH40" s="259"/>
      <c r="AI40" s="259"/>
      <c r="AJ40" s="51"/>
      <c r="AK40" s="30"/>
      <c r="AL40" s="26"/>
      <c r="AM40" s="26"/>
    </row>
    <row r="41" spans="2:39" ht="18" customHeight="1">
      <c r="B41" s="67"/>
      <c r="C41" s="152" t="s">
        <v>131</v>
      </c>
      <c r="D41" s="69"/>
      <c r="E41" s="69"/>
      <c r="F41" s="69"/>
      <c r="G41" s="67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K41" s="30"/>
      <c r="AL41" s="26"/>
      <c r="AM41" s="26"/>
    </row>
    <row r="42" spans="2:39" ht="24" customHeight="1">
      <c r="B42" s="67"/>
      <c r="C42" s="265" t="s">
        <v>127</v>
      </c>
      <c r="D42" s="265"/>
      <c r="E42" s="265"/>
      <c r="F42" s="250" t="s">
        <v>128</v>
      </c>
      <c r="G42" s="251"/>
      <c r="H42" s="252"/>
      <c r="I42" s="250" t="s">
        <v>129</v>
      </c>
      <c r="J42" s="251"/>
      <c r="K42" s="252"/>
      <c r="L42" s="274" t="s">
        <v>130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AC42" s="50"/>
      <c r="AD42" s="50"/>
      <c r="AE42" s="50"/>
      <c r="AF42" s="50"/>
      <c r="AG42" s="50"/>
      <c r="AH42" s="50"/>
      <c r="AI42" s="50"/>
      <c r="AJ42" s="51"/>
      <c r="AK42" s="30"/>
      <c r="AL42" s="26"/>
      <c r="AM42" s="26"/>
    </row>
    <row r="43" spans="2:39" ht="24" customHeight="1">
      <c r="B43" s="67"/>
      <c r="C43" s="266" t="s">
        <v>135</v>
      </c>
      <c r="D43" s="266"/>
      <c r="E43" s="266"/>
      <c r="F43" s="247" t="s">
        <v>184</v>
      </c>
      <c r="G43" s="248"/>
      <c r="H43" s="249"/>
      <c r="I43" s="247" t="s">
        <v>186</v>
      </c>
      <c r="J43" s="248"/>
      <c r="K43" s="249"/>
      <c r="L43" s="272" t="s">
        <v>188</v>
      </c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AC43" s="50"/>
      <c r="AD43" s="50"/>
      <c r="AE43" s="50"/>
      <c r="AF43" s="50"/>
      <c r="AG43" s="50"/>
      <c r="AH43" s="50"/>
      <c r="AI43" s="50"/>
      <c r="AJ43" s="51"/>
      <c r="AK43" s="30"/>
      <c r="AL43" s="26"/>
      <c r="AM43" s="26"/>
    </row>
    <row r="44" spans="2:39" ht="24" customHeight="1">
      <c r="B44" s="67"/>
      <c r="C44" s="267" t="s">
        <v>125</v>
      </c>
      <c r="D44" s="267"/>
      <c r="E44" s="267"/>
      <c r="F44" s="262" t="s">
        <v>185</v>
      </c>
      <c r="G44" s="263"/>
      <c r="H44" s="264"/>
      <c r="I44" s="262" t="s">
        <v>187</v>
      </c>
      <c r="J44" s="263"/>
      <c r="K44" s="264"/>
      <c r="L44" s="273" t="s">
        <v>189</v>
      </c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AC44" s="50"/>
      <c r="AD44" s="50"/>
      <c r="AE44" s="50"/>
      <c r="AF44" s="50"/>
      <c r="AG44" s="50"/>
      <c r="AH44" s="50"/>
      <c r="AI44" s="50"/>
      <c r="AJ44" s="51"/>
      <c r="AK44" s="30"/>
      <c r="AL44" s="26"/>
      <c r="AM44" s="26"/>
    </row>
    <row r="45" spans="3:39" ht="21" customHeight="1">
      <c r="C45" s="19"/>
      <c r="D45" s="50"/>
      <c r="E45" s="50"/>
      <c r="F45" s="50"/>
      <c r="G45" s="1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30"/>
      <c r="AL45" s="26"/>
      <c r="AM45" s="26"/>
    </row>
    <row r="46" spans="1:35" ht="15" customHeight="1">
      <c r="A46" s="26" t="s">
        <v>119</v>
      </c>
      <c r="B46" s="30"/>
      <c r="C46" s="48"/>
      <c r="F46" s="219"/>
      <c r="G46" s="219"/>
      <c r="H46" s="219"/>
      <c r="AE46" s="205" t="s">
        <v>61</v>
      </c>
      <c r="AF46" s="205"/>
      <c r="AG46" s="205"/>
      <c r="AH46" s="205"/>
      <c r="AI46" s="205"/>
    </row>
    <row r="47" spans="1:39" s="25" customFormat="1" ht="24" customHeight="1" thickBot="1">
      <c r="A47" s="178" t="s">
        <v>12</v>
      </c>
      <c r="B47" s="178"/>
      <c r="C47" s="178"/>
      <c r="D47" s="54" t="s">
        <v>4</v>
      </c>
      <c r="E47" s="53" t="s">
        <v>32</v>
      </c>
      <c r="F47" s="55" t="s">
        <v>31</v>
      </c>
      <c r="G47" s="55" t="s">
        <v>5</v>
      </c>
      <c r="H47" s="55" t="s">
        <v>6</v>
      </c>
      <c r="I47" s="55" t="s">
        <v>7</v>
      </c>
      <c r="J47" s="55" t="s">
        <v>8</v>
      </c>
      <c r="K47" s="55" t="s">
        <v>9</v>
      </c>
      <c r="L47" s="241" t="s">
        <v>20</v>
      </c>
      <c r="M47" s="173"/>
      <c r="N47" s="173"/>
      <c r="O47" s="174"/>
      <c r="P47" s="178" t="s">
        <v>25</v>
      </c>
      <c r="Q47" s="178"/>
      <c r="R47" s="178"/>
      <c r="S47" s="178"/>
      <c r="T47" s="178" t="s">
        <v>24</v>
      </c>
      <c r="U47" s="178"/>
      <c r="V47" s="178"/>
      <c r="W47" s="178"/>
      <c r="X47" s="178" t="s">
        <v>23</v>
      </c>
      <c r="Y47" s="178"/>
      <c r="Z47" s="178"/>
      <c r="AA47" s="204"/>
      <c r="AB47" s="206" t="s">
        <v>34</v>
      </c>
      <c r="AC47" s="207"/>
      <c r="AD47" s="207"/>
      <c r="AE47" s="207"/>
      <c r="AF47" s="178" t="s">
        <v>19</v>
      </c>
      <c r="AG47" s="178"/>
      <c r="AH47" s="178"/>
      <c r="AI47" s="178"/>
      <c r="AJ47" s="16"/>
      <c r="AK47" s="17"/>
      <c r="AL47" s="16"/>
      <c r="AM47" s="16"/>
    </row>
    <row r="48" spans="1:37" ht="24" customHeight="1">
      <c r="A48" s="187" t="s">
        <v>121</v>
      </c>
      <c r="B48" s="63">
        <v>1</v>
      </c>
      <c r="C48" s="64" t="s">
        <v>0</v>
      </c>
      <c r="D48" s="76"/>
      <c r="E48" s="76"/>
      <c r="F48" s="76"/>
      <c r="G48" s="76"/>
      <c r="H48" s="76"/>
      <c r="I48" s="76"/>
      <c r="J48" s="76"/>
      <c r="K48" s="76"/>
      <c r="L48" s="220"/>
      <c r="M48" s="221"/>
      <c r="N48" s="221"/>
      <c r="O48" s="222"/>
      <c r="P48" s="216"/>
      <c r="Q48" s="217"/>
      <c r="R48" s="217"/>
      <c r="S48" s="218"/>
      <c r="T48" s="216"/>
      <c r="U48" s="217"/>
      <c r="V48" s="217"/>
      <c r="W48" s="218"/>
      <c r="X48" s="216"/>
      <c r="Y48" s="217"/>
      <c r="Z48" s="217"/>
      <c r="AA48" s="217"/>
      <c r="AB48" s="216"/>
      <c r="AC48" s="217"/>
      <c r="AD48" s="217"/>
      <c r="AE48" s="217"/>
      <c r="AF48" s="278">
        <f aca="true" t="shared" si="2" ref="AF48:AF56">SUM(D48:AE48)</f>
        <v>0</v>
      </c>
      <c r="AG48" s="278"/>
      <c r="AH48" s="278"/>
      <c r="AI48" s="279"/>
      <c r="AK48" s="17" t="s">
        <v>133</v>
      </c>
    </row>
    <row r="49" spans="1:35" ht="24" customHeight="1">
      <c r="A49" s="188"/>
      <c r="B49" s="24">
        <v>2</v>
      </c>
      <c r="C49" s="46" t="s">
        <v>16</v>
      </c>
      <c r="D49" s="13"/>
      <c r="E49" s="13"/>
      <c r="F49" s="12"/>
      <c r="G49" s="13"/>
      <c r="H49" s="12"/>
      <c r="I49" s="13"/>
      <c r="J49" s="12"/>
      <c r="K49" s="13"/>
      <c r="L49" s="162"/>
      <c r="M49" s="163"/>
      <c r="N49" s="163"/>
      <c r="O49" s="164"/>
      <c r="P49" s="198"/>
      <c r="Q49" s="199"/>
      <c r="R49" s="199"/>
      <c r="S49" s="200"/>
      <c r="T49" s="198"/>
      <c r="U49" s="199"/>
      <c r="V49" s="199"/>
      <c r="W49" s="200"/>
      <c r="X49" s="198"/>
      <c r="Y49" s="199"/>
      <c r="Z49" s="199"/>
      <c r="AA49" s="199"/>
      <c r="AB49" s="198"/>
      <c r="AC49" s="199"/>
      <c r="AD49" s="199"/>
      <c r="AE49" s="199"/>
      <c r="AF49" s="280">
        <f t="shared" si="2"/>
        <v>0</v>
      </c>
      <c r="AG49" s="280"/>
      <c r="AH49" s="280"/>
      <c r="AI49" s="281"/>
    </row>
    <row r="50" spans="1:35" ht="24" customHeight="1">
      <c r="A50" s="188"/>
      <c r="B50" s="24">
        <v>3</v>
      </c>
      <c r="C50" s="46" t="s">
        <v>1</v>
      </c>
      <c r="D50" s="13"/>
      <c r="E50" s="13"/>
      <c r="F50" s="12"/>
      <c r="G50" s="13"/>
      <c r="H50" s="12"/>
      <c r="I50" s="13"/>
      <c r="J50" s="12"/>
      <c r="K50" s="13"/>
      <c r="L50" s="162"/>
      <c r="M50" s="163"/>
      <c r="N50" s="163"/>
      <c r="O50" s="164"/>
      <c r="P50" s="198"/>
      <c r="Q50" s="199"/>
      <c r="R50" s="199"/>
      <c r="S50" s="200"/>
      <c r="T50" s="198"/>
      <c r="U50" s="199"/>
      <c r="V50" s="199"/>
      <c r="W50" s="200"/>
      <c r="X50" s="198"/>
      <c r="Y50" s="199"/>
      <c r="Z50" s="199"/>
      <c r="AA50" s="199"/>
      <c r="AB50" s="198"/>
      <c r="AC50" s="199"/>
      <c r="AD50" s="199"/>
      <c r="AE50" s="199"/>
      <c r="AF50" s="280">
        <f t="shared" si="2"/>
        <v>0</v>
      </c>
      <c r="AG50" s="280"/>
      <c r="AH50" s="280"/>
      <c r="AI50" s="281"/>
    </row>
    <row r="51" spans="1:35" ht="24" customHeight="1">
      <c r="A51" s="188"/>
      <c r="B51" s="24">
        <v>4</v>
      </c>
      <c r="C51" s="47" t="s">
        <v>123</v>
      </c>
      <c r="D51" s="13"/>
      <c r="E51" s="13"/>
      <c r="F51" s="12"/>
      <c r="G51" s="13"/>
      <c r="H51" s="12"/>
      <c r="I51" s="13"/>
      <c r="J51" s="12"/>
      <c r="K51" s="13"/>
      <c r="L51" s="162"/>
      <c r="M51" s="163"/>
      <c r="N51" s="163"/>
      <c r="O51" s="164"/>
      <c r="P51" s="198"/>
      <c r="Q51" s="199"/>
      <c r="R51" s="199"/>
      <c r="S51" s="200"/>
      <c r="T51" s="198"/>
      <c r="U51" s="199"/>
      <c r="V51" s="199"/>
      <c r="W51" s="200"/>
      <c r="X51" s="198"/>
      <c r="Y51" s="199"/>
      <c r="Z51" s="199"/>
      <c r="AA51" s="199"/>
      <c r="AB51" s="198"/>
      <c r="AC51" s="199"/>
      <c r="AD51" s="199"/>
      <c r="AE51" s="199"/>
      <c r="AF51" s="280">
        <f t="shared" si="2"/>
        <v>0</v>
      </c>
      <c r="AG51" s="280"/>
      <c r="AH51" s="280"/>
      <c r="AI51" s="281"/>
    </row>
    <row r="52" spans="1:35" ht="24" customHeight="1">
      <c r="A52" s="188"/>
      <c r="B52" s="24">
        <v>5</v>
      </c>
      <c r="C52" s="46" t="s">
        <v>2</v>
      </c>
      <c r="D52" s="13"/>
      <c r="E52" s="13"/>
      <c r="F52" s="12"/>
      <c r="G52" s="13"/>
      <c r="H52" s="12"/>
      <c r="I52" s="13"/>
      <c r="J52" s="12"/>
      <c r="K52" s="13"/>
      <c r="L52" s="162"/>
      <c r="M52" s="163"/>
      <c r="N52" s="163"/>
      <c r="O52" s="164"/>
      <c r="P52" s="198"/>
      <c r="Q52" s="199"/>
      <c r="R52" s="199"/>
      <c r="S52" s="200"/>
      <c r="T52" s="198"/>
      <c r="U52" s="199"/>
      <c r="V52" s="199"/>
      <c r="W52" s="200"/>
      <c r="X52" s="198"/>
      <c r="Y52" s="199"/>
      <c r="Z52" s="199"/>
      <c r="AA52" s="199"/>
      <c r="AB52" s="198"/>
      <c r="AC52" s="199"/>
      <c r="AD52" s="199"/>
      <c r="AE52" s="199"/>
      <c r="AF52" s="280">
        <f t="shared" si="2"/>
        <v>0</v>
      </c>
      <c r="AG52" s="280"/>
      <c r="AH52" s="280"/>
      <c r="AI52" s="281"/>
    </row>
    <row r="53" spans="1:35" ht="24" customHeight="1">
      <c r="A53" s="188"/>
      <c r="B53" s="24">
        <v>6</v>
      </c>
      <c r="C53" s="46" t="s">
        <v>3</v>
      </c>
      <c r="D53" s="13"/>
      <c r="E53" s="13"/>
      <c r="F53" s="12"/>
      <c r="G53" s="13"/>
      <c r="H53" s="12"/>
      <c r="I53" s="13"/>
      <c r="J53" s="12"/>
      <c r="K53" s="13"/>
      <c r="L53" s="162"/>
      <c r="M53" s="163"/>
      <c r="N53" s="163"/>
      <c r="O53" s="164"/>
      <c r="P53" s="198"/>
      <c r="Q53" s="199"/>
      <c r="R53" s="199"/>
      <c r="S53" s="200"/>
      <c r="T53" s="198"/>
      <c r="U53" s="199"/>
      <c r="V53" s="199"/>
      <c r="W53" s="200"/>
      <c r="X53" s="198"/>
      <c r="Y53" s="199"/>
      <c r="Z53" s="199"/>
      <c r="AA53" s="199"/>
      <c r="AB53" s="198"/>
      <c r="AC53" s="199"/>
      <c r="AD53" s="199"/>
      <c r="AE53" s="199"/>
      <c r="AF53" s="280">
        <f t="shared" si="2"/>
        <v>0</v>
      </c>
      <c r="AG53" s="280"/>
      <c r="AH53" s="280"/>
      <c r="AI53" s="281"/>
    </row>
    <row r="54" spans="1:35" ht="24" customHeight="1">
      <c r="A54" s="188"/>
      <c r="B54" s="24">
        <v>7</v>
      </c>
      <c r="C54" s="46" t="s">
        <v>17</v>
      </c>
      <c r="D54" s="13"/>
      <c r="E54" s="13"/>
      <c r="F54" s="12"/>
      <c r="G54" s="13"/>
      <c r="H54" s="12"/>
      <c r="I54" s="13"/>
      <c r="J54" s="12"/>
      <c r="K54" s="13"/>
      <c r="L54" s="162"/>
      <c r="M54" s="163"/>
      <c r="N54" s="163"/>
      <c r="O54" s="164"/>
      <c r="P54" s="198"/>
      <c r="Q54" s="199"/>
      <c r="R54" s="199"/>
      <c r="S54" s="200"/>
      <c r="T54" s="198"/>
      <c r="U54" s="199"/>
      <c r="V54" s="199"/>
      <c r="W54" s="200"/>
      <c r="X54" s="198"/>
      <c r="Y54" s="199"/>
      <c r="Z54" s="199"/>
      <c r="AA54" s="199"/>
      <c r="AB54" s="198"/>
      <c r="AC54" s="199"/>
      <c r="AD54" s="199"/>
      <c r="AE54" s="199"/>
      <c r="AF54" s="280">
        <f t="shared" si="2"/>
        <v>0</v>
      </c>
      <c r="AG54" s="280"/>
      <c r="AH54" s="280"/>
      <c r="AI54" s="281"/>
    </row>
    <row r="55" spans="1:35" ht="24" customHeight="1">
      <c r="A55" s="188"/>
      <c r="B55" s="24">
        <v>8</v>
      </c>
      <c r="C55" s="46" t="s">
        <v>18</v>
      </c>
      <c r="D55" s="13"/>
      <c r="E55" s="13"/>
      <c r="F55" s="12"/>
      <c r="G55" s="13"/>
      <c r="H55" s="12"/>
      <c r="I55" s="13"/>
      <c r="J55" s="12"/>
      <c r="K55" s="13"/>
      <c r="L55" s="162"/>
      <c r="M55" s="163"/>
      <c r="N55" s="163"/>
      <c r="O55" s="164"/>
      <c r="P55" s="198"/>
      <c r="Q55" s="199"/>
      <c r="R55" s="199"/>
      <c r="S55" s="200"/>
      <c r="T55" s="198"/>
      <c r="U55" s="199"/>
      <c r="V55" s="199"/>
      <c r="W55" s="200"/>
      <c r="X55" s="198"/>
      <c r="Y55" s="199"/>
      <c r="Z55" s="199"/>
      <c r="AA55" s="199"/>
      <c r="AB55" s="198"/>
      <c r="AC55" s="199"/>
      <c r="AD55" s="199"/>
      <c r="AE55" s="199"/>
      <c r="AF55" s="280">
        <f t="shared" si="2"/>
        <v>0</v>
      </c>
      <c r="AG55" s="280"/>
      <c r="AH55" s="280"/>
      <c r="AI55" s="281"/>
    </row>
    <row r="56" spans="1:40" ht="24" customHeight="1">
      <c r="A56" s="188"/>
      <c r="B56" s="24">
        <v>9</v>
      </c>
      <c r="C56" s="46" t="s">
        <v>11</v>
      </c>
      <c r="D56" s="13"/>
      <c r="E56" s="13"/>
      <c r="F56" s="12"/>
      <c r="G56" s="13"/>
      <c r="H56" s="12"/>
      <c r="I56" s="13"/>
      <c r="J56" s="12"/>
      <c r="K56" s="13"/>
      <c r="L56" s="162"/>
      <c r="M56" s="163"/>
      <c r="N56" s="163"/>
      <c r="O56" s="164"/>
      <c r="P56" s="162"/>
      <c r="Q56" s="163"/>
      <c r="R56" s="163"/>
      <c r="S56" s="164"/>
      <c r="T56" s="162"/>
      <c r="U56" s="163"/>
      <c r="V56" s="163"/>
      <c r="W56" s="164"/>
      <c r="X56" s="162"/>
      <c r="Y56" s="163"/>
      <c r="Z56" s="163"/>
      <c r="AA56" s="164"/>
      <c r="AB56" s="162"/>
      <c r="AC56" s="163"/>
      <c r="AD56" s="163"/>
      <c r="AE56" s="164"/>
      <c r="AF56" s="285">
        <f t="shared" si="2"/>
        <v>0</v>
      </c>
      <c r="AG56" s="285"/>
      <c r="AH56" s="285"/>
      <c r="AI56" s="286"/>
      <c r="AN56" s="26"/>
    </row>
    <row r="57" spans="1:40" ht="24" customHeight="1" thickBot="1">
      <c r="A57" s="189"/>
      <c r="B57" s="173" t="s">
        <v>120</v>
      </c>
      <c r="C57" s="174"/>
      <c r="D57" s="65">
        <f aca="true" t="shared" si="3" ref="D57:K57">SUM(D48:D56)</f>
        <v>0</v>
      </c>
      <c r="E57" s="65">
        <f t="shared" si="3"/>
        <v>0</v>
      </c>
      <c r="F57" s="65">
        <f t="shared" si="3"/>
        <v>0</v>
      </c>
      <c r="G57" s="65">
        <f t="shared" si="3"/>
        <v>0</v>
      </c>
      <c r="H57" s="65">
        <f t="shared" si="3"/>
        <v>0</v>
      </c>
      <c r="I57" s="65">
        <f t="shared" si="3"/>
        <v>0</v>
      </c>
      <c r="J57" s="65">
        <f t="shared" si="3"/>
        <v>0</v>
      </c>
      <c r="K57" s="65">
        <f t="shared" si="3"/>
        <v>0</v>
      </c>
      <c r="L57" s="175">
        <f>SUM(L48:O56)</f>
        <v>0</v>
      </c>
      <c r="M57" s="176"/>
      <c r="N57" s="176"/>
      <c r="O57" s="177"/>
      <c r="P57" s="175">
        <f>SUM(P48:S56)</f>
        <v>0</v>
      </c>
      <c r="Q57" s="176"/>
      <c r="R57" s="176"/>
      <c r="S57" s="177"/>
      <c r="T57" s="175">
        <f>SUM(T48:W56)</f>
        <v>0</v>
      </c>
      <c r="U57" s="176"/>
      <c r="V57" s="176"/>
      <c r="W57" s="177"/>
      <c r="X57" s="175">
        <f>SUM(X48:AA56)</f>
        <v>0</v>
      </c>
      <c r="Y57" s="176"/>
      <c r="Z57" s="176"/>
      <c r="AA57" s="177"/>
      <c r="AB57" s="175">
        <f>SUM(AB48:AE56)</f>
        <v>0</v>
      </c>
      <c r="AC57" s="176"/>
      <c r="AD57" s="176"/>
      <c r="AE57" s="177"/>
      <c r="AF57" s="287">
        <f>SUM(AF48:AI56)</f>
        <v>0</v>
      </c>
      <c r="AG57" s="288"/>
      <c r="AH57" s="288"/>
      <c r="AI57" s="289"/>
      <c r="AJ57" s="51">
        <f>IF(AF57=0,"",IF(Y23=0,"総助成対象経費欄[セルY21]を記入してください",IF(AF57=Y23,"","NG")))</f>
      </c>
      <c r="AN57" s="26"/>
    </row>
    <row r="58" spans="1:37" ht="24" customHeight="1">
      <c r="A58" s="269" t="s">
        <v>124</v>
      </c>
      <c r="B58" s="63">
        <v>1</v>
      </c>
      <c r="C58" s="64" t="s">
        <v>0</v>
      </c>
      <c r="D58" s="76"/>
      <c r="E58" s="76"/>
      <c r="F58" s="76"/>
      <c r="G58" s="76"/>
      <c r="H58" s="76"/>
      <c r="I58" s="76"/>
      <c r="J58" s="76"/>
      <c r="K58" s="76"/>
      <c r="L58" s="220"/>
      <c r="M58" s="221"/>
      <c r="N58" s="221"/>
      <c r="O58" s="222"/>
      <c r="P58" s="216"/>
      <c r="Q58" s="217"/>
      <c r="R58" s="217"/>
      <c r="S58" s="218"/>
      <c r="T58" s="216"/>
      <c r="U58" s="217"/>
      <c r="V58" s="217"/>
      <c r="W58" s="218"/>
      <c r="X58" s="216"/>
      <c r="Y58" s="217"/>
      <c r="Z58" s="217"/>
      <c r="AA58" s="217"/>
      <c r="AB58" s="216"/>
      <c r="AC58" s="217"/>
      <c r="AD58" s="217"/>
      <c r="AE58" s="217"/>
      <c r="AF58" s="285">
        <f aca="true" t="shared" si="4" ref="AF58:AF66">SUM(D58:AE58)</f>
        <v>0</v>
      </c>
      <c r="AG58" s="285"/>
      <c r="AH58" s="285"/>
      <c r="AI58" s="285"/>
      <c r="AK58" s="17" t="s">
        <v>133</v>
      </c>
    </row>
    <row r="59" spans="1:35" ht="24" customHeight="1">
      <c r="A59" s="270"/>
      <c r="B59" s="24">
        <v>2</v>
      </c>
      <c r="C59" s="46" t="s">
        <v>16</v>
      </c>
      <c r="D59" s="13"/>
      <c r="E59" s="13"/>
      <c r="F59" s="12"/>
      <c r="G59" s="13"/>
      <c r="H59" s="12"/>
      <c r="I59" s="13"/>
      <c r="J59" s="12"/>
      <c r="K59" s="13"/>
      <c r="L59" s="162"/>
      <c r="M59" s="163"/>
      <c r="N59" s="163"/>
      <c r="O59" s="164"/>
      <c r="P59" s="198"/>
      <c r="Q59" s="199"/>
      <c r="R59" s="199"/>
      <c r="S59" s="200"/>
      <c r="T59" s="198"/>
      <c r="U59" s="199"/>
      <c r="V59" s="199"/>
      <c r="W59" s="200"/>
      <c r="X59" s="198"/>
      <c r="Y59" s="199"/>
      <c r="Z59" s="199"/>
      <c r="AA59" s="199"/>
      <c r="AB59" s="198"/>
      <c r="AC59" s="199"/>
      <c r="AD59" s="199"/>
      <c r="AE59" s="199"/>
      <c r="AF59" s="280">
        <f t="shared" si="4"/>
        <v>0</v>
      </c>
      <c r="AG59" s="280"/>
      <c r="AH59" s="280"/>
      <c r="AI59" s="280"/>
    </row>
    <row r="60" spans="1:35" ht="24" customHeight="1">
      <c r="A60" s="270"/>
      <c r="B60" s="24">
        <v>3</v>
      </c>
      <c r="C60" s="46" t="s">
        <v>1</v>
      </c>
      <c r="D60" s="13"/>
      <c r="E60" s="13"/>
      <c r="F60" s="12"/>
      <c r="G60" s="13"/>
      <c r="H60" s="12"/>
      <c r="I60" s="13"/>
      <c r="J60" s="12"/>
      <c r="K60" s="13"/>
      <c r="L60" s="162"/>
      <c r="M60" s="163"/>
      <c r="N60" s="163"/>
      <c r="O60" s="164"/>
      <c r="P60" s="198"/>
      <c r="Q60" s="199"/>
      <c r="R60" s="199"/>
      <c r="S60" s="200"/>
      <c r="T60" s="198"/>
      <c r="U60" s="199"/>
      <c r="V60" s="199"/>
      <c r="W60" s="200"/>
      <c r="X60" s="198"/>
      <c r="Y60" s="199"/>
      <c r="Z60" s="199"/>
      <c r="AA60" s="199"/>
      <c r="AB60" s="198"/>
      <c r="AC60" s="199"/>
      <c r="AD60" s="199"/>
      <c r="AE60" s="199"/>
      <c r="AF60" s="280">
        <f t="shared" si="4"/>
        <v>0</v>
      </c>
      <c r="AG60" s="280"/>
      <c r="AH60" s="280"/>
      <c r="AI60" s="280"/>
    </row>
    <row r="61" spans="1:35" ht="24" customHeight="1">
      <c r="A61" s="270"/>
      <c r="B61" s="24">
        <v>4</v>
      </c>
      <c r="C61" s="47" t="s">
        <v>123</v>
      </c>
      <c r="D61" s="13"/>
      <c r="E61" s="13"/>
      <c r="F61" s="12"/>
      <c r="G61" s="13"/>
      <c r="H61" s="12"/>
      <c r="I61" s="13"/>
      <c r="J61" s="12"/>
      <c r="K61" s="13"/>
      <c r="L61" s="162"/>
      <c r="M61" s="163"/>
      <c r="N61" s="163"/>
      <c r="O61" s="164"/>
      <c r="P61" s="198"/>
      <c r="Q61" s="199"/>
      <c r="R61" s="199"/>
      <c r="S61" s="200"/>
      <c r="T61" s="198"/>
      <c r="U61" s="199"/>
      <c r="V61" s="199"/>
      <c r="W61" s="200"/>
      <c r="X61" s="198"/>
      <c r="Y61" s="199"/>
      <c r="Z61" s="199"/>
      <c r="AA61" s="199"/>
      <c r="AB61" s="198"/>
      <c r="AC61" s="199"/>
      <c r="AD61" s="199"/>
      <c r="AE61" s="199"/>
      <c r="AF61" s="280">
        <f t="shared" si="4"/>
        <v>0</v>
      </c>
      <c r="AG61" s="280"/>
      <c r="AH61" s="280"/>
      <c r="AI61" s="280"/>
    </row>
    <row r="62" spans="1:35" ht="24" customHeight="1">
      <c r="A62" s="270"/>
      <c r="B62" s="24">
        <v>5</v>
      </c>
      <c r="C62" s="46" t="s">
        <v>2</v>
      </c>
      <c r="D62" s="13"/>
      <c r="E62" s="13"/>
      <c r="F62" s="12"/>
      <c r="G62" s="13"/>
      <c r="H62" s="12"/>
      <c r="I62" s="13"/>
      <c r="J62" s="12"/>
      <c r="K62" s="13"/>
      <c r="L62" s="162"/>
      <c r="M62" s="163"/>
      <c r="N62" s="163"/>
      <c r="O62" s="164"/>
      <c r="P62" s="198"/>
      <c r="Q62" s="199"/>
      <c r="R62" s="199"/>
      <c r="S62" s="200"/>
      <c r="T62" s="198"/>
      <c r="U62" s="199"/>
      <c r="V62" s="199"/>
      <c r="W62" s="200"/>
      <c r="X62" s="198"/>
      <c r="Y62" s="199"/>
      <c r="Z62" s="199"/>
      <c r="AA62" s="199"/>
      <c r="AB62" s="198"/>
      <c r="AC62" s="199"/>
      <c r="AD62" s="199"/>
      <c r="AE62" s="199"/>
      <c r="AF62" s="280">
        <f t="shared" si="4"/>
        <v>0</v>
      </c>
      <c r="AG62" s="280"/>
      <c r="AH62" s="280"/>
      <c r="AI62" s="280"/>
    </row>
    <row r="63" spans="1:35" ht="24" customHeight="1">
      <c r="A63" s="270"/>
      <c r="B63" s="24">
        <v>6</v>
      </c>
      <c r="C63" s="46" t="s">
        <v>3</v>
      </c>
      <c r="D63" s="13"/>
      <c r="E63" s="13"/>
      <c r="F63" s="12"/>
      <c r="G63" s="13"/>
      <c r="H63" s="12"/>
      <c r="I63" s="13"/>
      <c r="J63" s="12"/>
      <c r="K63" s="13"/>
      <c r="L63" s="162"/>
      <c r="M63" s="163"/>
      <c r="N63" s="163"/>
      <c r="O63" s="164"/>
      <c r="P63" s="198"/>
      <c r="Q63" s="199"/>
      <c r="R63" s="199"/>
      <c r="S63" s="200"/>
      <c r="T63" s="198"/>
      <c r="U63" s="199"/>
      <c r="V63" s="199"/>
      <c r="W63" s="200"/>
      <c r="X63" s="198"/>
      <c r="Y63" s="199"/>
      <c r="Z63" s="199"/>
      <c r="AA63" s="199"/>
      <c r="AB63" s="198"/>
      <c r="AC63" s="199"/>
      <c r="AD63" s="199"/>
      <c r="AE63" s="199"/>
      <c r="AF63" s="280">
        <f t="shared" si="4"/>
        <v>0</v>
      </c>
      <c r="AG63" s="280"/>
      <c r="AH63" s="280"/>
      <c r="AI63" s="280"/>
    </row>
    <row r="64" spans="1:35" ht="24" customHeight="1">
      <c r="A64" s="270"/>
      <c r="B64" s="24">
        <v>7</v>
      </c>
      <c r="C64" s="46" t="s">
        <v>17</v>
      </c>
      <c r="D64" s="13"/>
      <c r="E64" s="13"/>
      <c r="F64" s="12"/>
      <c r="G64" s="13"/>
      <c r="H64" s="12"/>
      <c r="I64" s="13"/>
      <c r="J64" s="12"/>
      <c r="K64" s="13"/>
      <c r="L64" s="162"/>
      <c r="M64" s="163"/>
      <c r="N64" s="163"/>
      <c r="O64" s="164"/>
      <c r="P64" s="198"/>
      <c r="Q64" s="199"/>
      <c r="R64" s="199"/>
      <c r="S64" s="200"/>
      <c r="T64" s="198"/>
      <c r="U64" s="199"/>
      <c r="V64" s="199"/>
      <c r="W64" s="200"/>
      <c r="X64" s="198"/>
      <c r="Y64" s="199"/>
      <c r="Z64" s="199"/>
      <c r="AA64" s="199"/>
      <c r="AB64" s="198"/>
      <c r="AC64" s="199"/>
      <c r="AD64" s="199"/>
      <c r="AE64" s="199"/>
      <c r="AF64" s="280">
        <f t="shared" si="4"/>
        <v>0</v>
      </c>
      <c r="AG64" s="280"/>
      <c r="AH64" s="280"/>
      <c r="AI64" s="280"/>
    </row>
    <row r="65" spans="1:35" ht="24" customHeight="1">
      <c r="A65" s="270"/>
      <c r="B65" s="24">
        <v>8</v>
      </c>
      <c r="C65" s="46" t="s">
        <v>18</v>
      </c>
      <c r="D65" s="13"/>
      <c r="E65" s="13"/>
      <c r="F65" s="12"/>
      <c r="G65" s="13"/>
      <c r="H65" s="12"/>
      <c r="I65" s="13"/>
      <c r="J65" s="12"/>
      <c r="K65" s="13"/>
      <c r="L65" s="162"/>
      <c r="M65" s="163"/>
      <c r="N65" s="163"/>
      <c r="O65" s="164"/>
      <c r="P65" s="198"/>
      <c r="Q65" s="199"/>
      <c r="R65" s="199"/>
      <c r="S65" s="200"/>
      <c r="T65" s="198"/>
      <c r="U65" s="199"/>
      <c r="V65" s="199"/>
      <c r="W65" s="200"/>
      <c r="X65" s="198"/>
      <c r="Y65" s="199"/>
      <c r="Z65" s="199"/>
      <c r="AA65" s="199"/>
      <c r="AB65" s="198"/>
      <c r="AC65" s="199"/>
      <c r="AD65" s="199"/>
      <c r="AE65" s="199"/>
      <c r="AF65" s="280">
        <f t="shared" si="4"/>
        <v>0</v>
      </c>
      <c r="AG65" s="280"/>
      <c r="AH65" s="280"/>
      <c r="AI65" s="280"/>
    </row>
    <row r="66" spans="1:40" ht="24" customHeight="1">
      <c r="A66" s="270"/>
      <c r="B66" s="24">
        <v>9</v>
      </c>
      <c r="C66" s="46" t="s">
        <v>11</v>
      </c>
      <c r="D66" s="13"/>
      <c r="E66" s="13"/>
      <c r="F66" s="12"/>
      <c r="G66" s="13"/>
      <c r="H66" s="12"/>
      <c r="I66" s="13"/>
      <c r="J66" s="12"/>
      <c r="K66" s="13"/>
      <c r="L66" s="162"/>
      <c r="M66" s="163"/>
      <c r="N66" s="163"/>
      <c r="O66" s="164"/>
      <c r="P66" s="162"/>
      <c r="Q66" s="163"/>
      <c r="R66" s="163"/>
      <c r="S66" s="164"/>
      <c r="T66" s="162"/>
      <c r="U66" s="163"/>
      <c r="V66" s="163"/>
      <c r="W66" s="164"/>
      <c r="X66" s="162"/>
      <c r="Y66" s="163"/>
      <c r="Z66" s="163"/>
      <c r="AA66" s="164"/>
      <c r="AB66" s="162"/>
      <c r="AC66" s="163"/>
      <c r="AD66" s="163"/>
      <c r="AE66" s="164"/>
      <c r="AF66" s="280">
        <f t="shared" si="4"/>
        <v>0</v>
      </c>
      <c r="AG66" s="280"/>
      <c r="AH66" s="280"/>
      <c r="AI66" s="280"/>
      <c r="AN66" s="26"/>
    </row>
    <row r="67" spans="1:40" ht="24" customHeight="1">
      <c r="A67" s="271"/>
      <c r="B67" s="255" t="s">
        <v>120</v>
      </c>
      <c r="C67" s="256"/>
      <c r="D67" s="57">
        <f aca="true" t="shared" si="5" ref="D67:K67">SUM(D58:D66)</f>
        <v>0</v>
      </c>
      <c r="E67" s="57">
        <f t="shared" si="5"/>
        <v>0</v>
      </c>
      <c r="F67" s="57">
        <f t="shared" si="5"/>
        <v>0</v>
      </c>
      <c r="G67" s="57">
        <f t="shared" si="5"/>
        <v>0</v>
      </c>
      <c r="H67" s="57">
        <f t="shared" si="5"/>
        <v>0</v>
      </c>
      <c r="I67" s="57">
        <f t="shared" si="5"/>
        <v>0</v>
      </c>
      <c r="J67" s="57">
        <f t="shared" si="5"/>
        <v>0</v>
      </c>
      <c r="K67" s="57">
        <f t="shared" si="5"/>
        <v>0</v>
      </c>
      <c r="L67" s="275">
        <f>SUM(L58:O66)</f>
        <v>0</v>
      </c>
      <c r="M67" s="276"/>
      <c r="N67" s="276"/>
      <c r="O67" s="277"/>
      <c r="P67" s="275">
        <f>SUM(P58:S66)</f>
        <v>0</v>
      </c>
      <c r="Q67" s="276"/>
      <c r="R67" s="276"/>
      <c r="S67" s="277"/>
      <c r="T67" s="275">
        <f>SUM(T58:W66)</f>
        <v>0</v>
      </c>
      <c r="U67" s="276"/>
      <c r="V67" s="276"/>
      <c r="W67" s="277"/>
      <c r="X67" s="275">
        <f>SUM(X58:AA66)</f>
        <v>0</v>
      </c>
      <c r="Y67" s="276"/>
      <c r="Z67" s="276"/>
      <c r="AA67" s="277"/>
      <c r="AB67" s="275">
        <f>SUM(AB58:AE66)</f>
        <v>0</v>
      </c>
      <c r="AC67" s="276"/>
      <c r="AD67" s="276"/>
      <c r="AE67" s="277"/>
      <c r="AF67" s="280">
        <f>SUM(AF58:AI66)</f>
        <v>0</v>
      </c>
      <c r="AG67" s="280"/>
      <c r="AH67" s="280"/>
      <c r="AI67" s="280"/>
      <c r="AN67" s="26"/>
    </row>
    <row r="68" spans="1:39" ht="24" customHeight="1">
      <c r="A68" s="268" t="s">
        <v>126</v>
      </c>
      <c r="B68" s="255"/>
      <c r="C68" s="256"/>
      <c r="D68" s="27">
        <f aca="true" t="shared" si="6" ref="D68:L68">SUM(D57,D67)</f>
        <v>0</v>
      </c>
      <c r="E68" s="27">
        <f t="shared" si="6"/>
        <v>0</v>
      </c>
      <c r="F68" s="27">
        <f t="shared" si="6"/>
        <v>0</v>
      </c>
      <c r="G68" s="27">
        <f t="shared" si="6"/>
        <v>0</v>
      </c>
      <c r="H68" s="27">
        <f t="shared" si="6"/>
        <v>0</v>
      </c>
      <c r="I68" s="27">
        <f t="shared" si="6"/>
        <v>0</v>
      </c>
      <c r="J68" s="27">
        <f t="shared" si="6"/>
        <v>0</v>
      </c>
      <c r="K68" s="27">
        <f t="shared" si="6"/>
        <v>0</v>
      </c>
      <c r="L68" s="179">
        <f t="shared" si="6"/>
        <v>0</v>
      </c>
      <c r="M68" s="180"/>
      <c r="N68" s="180"/>
      <c r="O68" s="181"/>
      <c r="P68" s="179">
        <f>SUM(P57,P67)</f>
        <v>0</v>
      </c>
      <c r="Q68" s="180"/>
      <c r="R68" s="180"/>
      <c r="S68" s="181"/>
      <c r="T68" s="179">
        <f>SUM(T57,T67)</f>
        <v>0</v>
      </c>
      <c r="U68" s="180"/>
      <c r="V68" s="180"/>
      <c r="W68" s="181"/>
      <c r="X68" s="179">
        <f>SUM(X57,X67)</f>
        <v>0</v>
      </c>
      <c r="Y68" s="180"/>
      <c r="Z68" s="180"/>
      <c r="AA68" s="181"/>
      <c r="AB68" s="179">
        <f>SUM(AB57,AB67)</f>
        <v>0</v>
      </c>
      <c r="AC68" s="180"/>
      <c r="AD68" s="180"/>
      <c r="AE68" s="181"/>
      <c r="AF68" s="280">
        <f>SUM(AF57,AF67)</f>
        <v>0</v>
      </c>
      <c r="AG68" s="280"/>
      <c r="AH68" s="280"/>
      <c r="AI68" s="280"/>
      <c r="AJ68" s="51">
        <f>IF(AF68=0,"",IF(Y22=0,"総事業費欄[セルY20]を記入してください",IF(AF68=Y22,"","NG")))</f>
      </c>
      <c r="AK68" s="23"/>
      <c r="AL68" s="30"/>
      <c r="AM68" s="26"/>
    </row>
    <row r="69" spans="2:8" ht="22.5" customHeight="1">
      <c r="B69" s="66"/>
      <c r="C69" s="31"/>
      <c r="D69" s="18"/>
      <c r="E69" s="18"/>
      <c r="F69" s="32"/>
      <c r="G69" s="32"/>
      <c r="H69" s="32"/>
    </row>
    <row r="70" spans="26:33" ht="22.5" customHeight="1">
      <c r="Z70" s="243"/>
      <c r="AA70" s="243"/>
      <c r="AB70" s="243"/>
      <c r="AC70" s="243"/>
      <c r="AD70" s="243"/>
      <c r="AE70" s="243"/>
      <c r="AF70" s="243"/>
      <c r="AG70" s="243"/>
    </row>
    <row r="71" spans="6:35" ht="17.25" customHeight="1">
      <c r="F71" s="14"/>
      <c r="G71" s="14"/>
      <c r="H71" s="14"/>
      <c r="I71" s="14"/>
      <c r="Z71" s="242"/>
      <c r="AA71" s="242"/>
      <c r="AB71" s="242"/>
      <c r="AC71" s="242"/>
      <c r="AD71" s="244"/>
      <c r="AE71" s="244"/>
      <c r="AF71" s="244"/>
      <c r="AG71" s="244"/>
      <c r="AH71" s="244"/>
      <c r="AI71" s="244"/>
    </row>
  </sheetData>
  <sheetProtection selectLockedCells="1"/>
  <mergeCells count="264">
    <mergeCell ref="P2:AI2"/>
    <mergeCell ref="Y22:AE22"/>
    <mergeCell ref="Y23:AE23"/>
    <mergeCell ref="AF65:AI65"/>
    <mergeCell ref="AF56:AI56"/>
    <mergeCell ref="AF58:AI58"/>
    <mergeCell ref="AF59:AI59"/>
    <mergeCell ref="AF60:AI60"/>
    <mergeCell ref="AF57:AI57"/>
    <mergeCell ref="AB64:AE64"/>
    <mergeCell ref="AF66:AI66"/>
    <mergeCell ref="AF67:AI67"/>
    <mergeCell ref="AF68:AI68"/>
    <mergeCell ref="AF61:AI61"/>
    <mergeCell ref="AF62:AI62"/>
    <mergeCell ref="AF63:AI63"/>
    <mergeCell ref="AF64:AI64"/>
    <mergeCell ref="AB68:AE68"/>
    <mergeCell ref="AF47:AI47"/>
    <mergeCell ref="AF48:AI48"/>
    <mergeCell ref="AF49:AI49"/>
    <mergeCell ref="AF50:AI50"/>
    <mergeCell ref="AF51:AI51"/>
    <mergeCell ref="AF52:AI52"/>
    <mergeCell ref="AF53:AI53"/>
    <mergeCell ref="AF54:AI54"/>
    <mergeCell ref="AF55:AI55"/>
    <mergeCell ref="AB58:AE58"/>
    <mergeCell ref="AB59:AE59"/>
    <mergeCell ref="AB65:AE65"/>
    <mergeCell ref="AB66:AE66"/>
    <mergeCell ref="AB67:AE67"/>
    <mergeCell ref="AB60:AE60"/>
    <mergeCell ref="AB61:AE61"/>
    <mergeCell ref="AB62:AE62"/>
    <mergeCell ref="AB63:AE63"/>
    <mergeCell ref="AB52:AE52"/>
    <mergeCell ref="AB53:AE53"/>
    <mergeCell ref="AB54:AE54"/>
    <mergeCell ref="AB55:AE55"/>
    <mergeCell ref="AB56:AE56"/>
    <mergeCell ref="AB57:AE57"/>
    <mergeCell ref="B67:C67"/>
    <mergeCell ref="L67:O67"/>
    <mergeCell ref="P67:S67"/>
    <mergeCell ref="T67:W67"/>
    <mergeCell ref="X67:AA67"/>
    <mergeCell ref="P66:S66"/>
    <mergeCell ref="L66:O66"/>
    <mergeCell ref="P65:S65"/>
    <mergeCell ref="T65:W65"/>
    <mergeCell ref="X65:AA65"/>
    <mergeCell ref="P64:S64"/>
    <mergeCell ref="L64:O64"/>
    <mergeCell ref="T66:W66"/>
    <mergeCell ref="X66:AA66"/>
    <mergeCell ref="P63:S63"/>
    <mergeCell ref="T63:W63"/>
    <mergeCell ref="X63:AA63"/>
    <mergeCell ref="P62:S62"/>
    <mergeCell ref="T64:W64"/>
    <mergeCell ref="X64:AA64"/>
    <mergeCell ref="P61:S61"/>
    <mergeCell ref="T61:W61"/>
    <mergeCell ref="X61:AA61"/>
    <mergeCell ref="X60:AA60"/>
    <mergeCell ref="X62:AA62"/>
    <mergeCell ref="T62:W62"/>
    <mergeCell ref="X58:AA58"/>
    <mergeCell ref="L59:O59"/>
    <mergeCell ref="P59:S59"/>
    <mergeCell ref="T59:W59"/>
    <mergeCell ref="X59:AA59"/>
    <mergeCell ref="T58:W58"/>
    <mergeCell ref="X57:AA57"/>
    <mergeCell ref="T56:W56"/>
    <mergeCell ref="L52:O52"/>
    <mergeCell ref="L53:O53"/>
    <mergeCell ref="P52:S52"/>
    <mergeCell ref="T57:W57"/>
    <mergeCell ref="X56:AA56"/>
    <mergeCell ref="T53:W53"/>
    <mergeCell ref="X53:AA53"/>
    <mergeCell ref="T54:W54"/>
    <mergeCell ref="L51:O51"/>
    <mergeCell ref="L35:O35"/>
    <mergeCell ref="L47:O47"/>
    <mergeCell ref="L48:O48"/>
    <mergeCell ref="L49:O49"/>
    <mergeCell ref="L43:W43"/>
    <mergeCell ref="L44:W44"/>
    <mergeCell ref="L42:W42"/>
    <mergeCell ref="T49:W49"/>
    <mergeCell ref="P48:S48"/>
    <mergeCell ref="L60:O60"/>
    <mergeCell ref="L62:O62"/>
    <mergeCell ref="L68:O68"/>
    <mergeCell ref="L54:O54"/>
    <mergeCell ref="L55:O55"/>
    <mergeCell ref="L56:O56"/>
    <mergeCell ref="L57:O57"/>
    <mergeCell ref="L61:O61"/>
    <mergeCell ref="L63:O63"/>
    <mergeCell ref="L65:O65"/>
    <mergeCell ref="C43:E43"/>
    <mergeCell ref="C44:E44"/>
    <mergeCell ref="A68:C68"/>
    <mergeCell ref="P55:S55"/>
    <mergeCell ref="P68:S68"/>
    <mergeCell ref="P56:S56"/>
    <mergeCell ref="P58:S58"/>
    <mergeCell ref="P60:S60"/>
    <mergeCell ref="A58:A67"/>
    <mergeCell ref="L58:O58"/>
    <mergeCell ref="Z40:AC40"/>
    <mergeCell ref="S40:Y40"/>
    <mergeCell ref="X34:AA34"/>
    <mergeCell ref="A47:C47"/>
    <mergeCell ref="I42:K42"/>
    <mergeCell ref="F44:H44"/>
    <mergeCell ref="I44:K44"/>
    <mergeCell ref="F43:H43"/>
    <mergeCell ref="F46:H46"/>
    <mergeCell ref="C42:E42"/>
    <mergeCell ref="T50:W50"/>
    <mergeCell ref="P54:S54"/>
    <mergeCell ref="T60:W60"/>
    <mergeCell ref="B34:C34"/>
    <mergeCell ref="I43:K43"/>
    <mergeCell ref="F42:H42"/>
    <mergeCell ref="A35:C35"/>
    <mergeCell ref="A37:C37"/>
    <mergeCell ref="D37:AI37"/>
    <mergeCell ref="AD40:AI40"/>
    <mergeCell ref="B31:C31"/>
    <mergeCell ref="B32:C32"/>
    <mergeCell ref="T68:W68"/>
    <mergeCell ref="X68:AA68"/>
    <mergeCell ref="P6:AI6"/>
    <mergeCell ref="P7:AI7"/>
    <mergeCell ref="P8:AI8"/>
    <mergeCell ref="P9:AI9"/>
    <mergeCell ref="P49:S49"/>
    <mergeCell ref="P53:S53"/>
    <mergeCell ref="AB28:AE28"/>
    <mergeCell ref="L28:O28"/>
    <mergeCell ref="AE26:AI26"/>
    <mergeCell ref="AB50:AE50"/>
    <mergeCell ref="A27:C27"/>
    <mergeCell ref="Z71:AC71"/>
    <mergeCell ref="Z70:AG70"/>
    <mergeCell ref="AD71:AI71"/>
    <mergeCell ref="T55:W55"/>
    <mergeCell ref="X55:AA55"/>
    <mergeCell ref="X48:AA48"/>
    <mergeCell ref="AF21:AG21"/>
    <mergeCell ref="X29:AA29"/>
    <mergeCell ref="AF28:AI28"/>
    <mergeCell ref="X28:AA28"/>
    <mergeCell ref="Y24:AE24"/>
    <mergeCell ref="O24:X24"/>
    <mergeCell ref="L27:O27"/>
    <mergeCell ref="P27:S27"/>
    <mergeCell ref="X27:AA27"/>
    <mergeCell ref="T31:W31"/>
    <mergeCell ref="T33:W33"/>
    <mergeCell ref="AF32:AI32"/>
    <mergeCell ref="AB51:AE51"/>
    <mergeCell ref="P4:AI4"/>
    <mergeCell ref="P5:AI5"/>
    <mergeCell ref="T23:X23"/>
    <mergeCell ref="X51:AA51"/>
    <mergeCell ref="P51:S51"/>
    <mergeCell ref="T51:W51"/>
    <mergeCell ref="X33:AA33"/>
    <mergeCell ref="T28:W28"/>
    <mergeCell ref="AB32:AE32"/>
    <mergeCell ref="L31:O31"/>
    <mergeCell ref="L32:O32"/>
    <mergeCell ref="AF33:AI33"/>
    <mergeCell ref="P31:S31"/>
    <mergeCell ref="P32:S32"/>
    <mergeCell ref="AB31:AE31"/>
    <mergeCell ref="T32:W32"/>
    <mergeCell ref="I21:K22"/>
    <mergeCell ref="P33:S33"/>
    <mergeCell ref="AF29:AI29"/>
    <mergeCell ref="AB29:AE29"/>
    <mergeCell ref="X31:AA31"/>
    <mergeCell ref="AB33:AE33"/>
    <mergeCell ref="T30:W30"/>
    <mergeCell ref="X30:AA30"/>
    <mergeCell ref="T29:W29"/>
    <mergeCell ref="X32:AA32"/>
    <mergeCell ref="AB49:AE49"/>
    <mergeCell ref="X50:AA50"/>
    <mergeCell ref="F26:H26"/>
    <mergeCell ref="P28:S28"/>
    <mergeCell ref="P30:S30"/>
    <mergeCell ref="O21:S21"/>
    <mergeCell ref="O22:S23"/>
    <mergeCell ref="P29:S29"/>
    <mergeCell ref="L29:O29"/>
    <mergeCell ref="L30:O30"/>
    <mergeCell ref="L33:O33"/>
    <mergeCell ref="X54:AA54"/>
    <mergeCell ref="T52:W52"/>
    <mergeCell ref="X52:AA52"/>
    <mergeCell ref="AB30:AE30"/>
    <mergeCell ref="AF30:AI30"/>
    <mergeCell ref="X49:AA49"/>
    <mergeCell ref="T48:W48"/>
    <mergeCell ref="AF31:AI31"/>
    <mergeCell ref="AB48:AE48"/>
    <mergeCell ref="AF35:AI35"/>
    <mergeCell ref="T35:W35"/>
    <mergeCell ref="X35:AA35"/>
    <mergeCell ref="P1:AI1"/>
    <mergeCell ref="P3:AI3"/>
    <mergeCell ref="AC21:AE21"/>
    <mergeCell ref="O18:S18"/>
    <mergeCell ref="AF27:AI27"/>
    <mergeCell ref="AB27:AE27"/>
    <mergeCell ref="AA21:AB21"/>
    <mergeCell ref="B33:C33"/>
    <mergeCell ref="P14:AI14"/>
    <mergeCell ref="T19:AI19"/>
    <mergeCell ref="P47:S47"/>
    <mergeCell ref="T47:W47"/>
    <mergeCell ref="X47:AA47"/>
    <mergeCell ref="AE46:AI46"/>
    <mergeCell ref="AB47:AE47"/>
    <mergeCell ref="AF34:AI34"/>
    <mergeCell ref="AB35:AE35"/>
    <mergeCell ref="T20:AI20"/>
    <mergeCell ref="A48:A57"/>
    <mergeCell ref="A18:D19"/>
    <mergeCell ref="A28:A30"/>
    <mergeCell ref="P34:S34"/>
    <mergeCell ref="B28:B30"/>
    <mergeCell ref="F18:H18"/>
    <mergeCell ref="O19:S19"/>
    <mergeCell ref="P50:S50"/>
    <mergeCell ref="L50:O50"/>
    <mergeCell ref="T21:V21"/>
    <mergeCell ref="B57:C57"/>
    <mergeCell ref="P57:S57"/>
    <mergeCell ref="T27:W27"/>
    <mergeCell ref="P35:S35"/>
    <mergeCell ref="P10:AI10"/>
    <mergeCell ref="P11:AI11"/>
    <mergeCell ref="P12:AI12"/>
    <mergeCell ref="P13:AI13"/>
    <mergeCell ref="T18:AI18"/>
    <mergeCell ref="P15:AI15"/>
    <mergeCell ref="AB34:AE34"/>
    <mergeCell ref="T34:W34"/>
    <mergeCell ref="P16:AI16"/>
    <mergeCell ref="Y21:Z21"/>
    <mergeCell ref="T22:X22"/>
    <mergeCell ref="O20:S20"/>
    <mergeCell ref="W21:X21"/>
    <mergeCell ref="L34:O34"/>
    <mergeCell ref="AH21:AI21"/>
  </mergeCells>
  <conditionalFormatting sqref="AN56:AN57 AN66:AN67 AK35:AM45 AJ35 AJ68:AM68">
    <cfRule type="cellIs" priority="1" dxfId="42" operator="equal" stopIfTrue="1">
      <formula>"OK"</formula>
    </cfRule>
    <cfRule type="cellIs" priority="2" dxfId="43" operator="equal" stopIfTrue="1">
      <formula>"NG"</formula>
    </cfRule>
  </conditionalFormatting>
  <conditionalFormatting sqref="AJ31 AJ33:AJ34">
    <cfRule type="cellIs" priority="3" dxfId="42" operator="equal" stopIfTrue="1">
      <formula>"OK"</formula>
    </cfRule>
    <cfRule type="cellIs" priority="4" dxfId="43" operator="equal" stopIfTrue="1">
      <formula>"NG"</formula>
    </cfRule>
    <cfRule type="cellIs" priority="5" dxfId="43" operator="equal" stopIfTrue="1">
      <formula>"総助成対象経費欄[セルX19]を記入してください"</formula>
    </cfRule>
  </conditionalFormatting>
  <conditionalFormatting sqref="AN28">
    <cfRule type="cellIs" priority="6" dxfId="44" operator="equal" stopIfTrue="1">
      <formula>"OK"</formula>
    </cfRule>
    <cfRule type="cellIs" priority="7" dxfId="43" operator="equal" stopIfTrue="1">
      <formula>"NG 金額確認！！"</formula>
    </cfRule>
  </conditionalFormatting>
  <conditionalFormatting sqref="AJ36:AJ45">
    <cfRule type="cellIs" priority="8" dxfId="42" operator="equal" stopIfTrue="1">
      <formula>"OK"</formula>
    </cfRule>
    <cfRule type="cellIs" priority="9" dxfId="43" operator="equal" stopIfTrue="1">
      <formula>"NG"</formula>
    </cfRule>
    <cfRule type="cellIs" priority="10" dxfId="45" operator="equal" stopIfTrue="1">
      <formula>"助成金交付決定額欄[セルx20]を記入してください"</formula>
    </cfRule>
  </conditionalFormatting>
  <conditionalFormatting sqref="AJ30">
    <cfRule type="cellIs" priority="11" dxfId="42" operator="equal" stopIfTrue="1">
      <formula>"OK"</formula>
    </cfRule>
    <cfRule type="cellIs" priority="12" dxfId="43" operator="equal" stopIfTrue="1">
      <formula>"NG"</formula>
    </cfRule>
    <cfRule type="cellIs" priority="13" dxfId="43" operator="equal" stopIfTrue="1">
      <formula>"助成金交付決定額欄[セルY20]を記入してください"</formula>
    </cfRule>
  </conditionalFormatting>
  <conditionalFormatting sqref="AJ57">
    <cfRule type="cellIs" priority="14" dxfId="42" operator="equal" stopIfTrue="1">
      <formula>"OK"</formula>
    </cfRule>
    <cfRule type="cellIs" priority="15" dxfId="43" operator="equal" stopIfTrue="1">
      <formula>"NG"</formula>
    </cfRule>
    <cfRule type="cellIs" priority="16" dxfId="43" operator="equal" stopIfTrue="1">
      <formula>"総助成対象経費欄[セルY19]を記入してください"</formula>
    </cfRule>
  </conditionalFormatting>
  <conditionalFormatting sqref="AJ29">
    <cfRule type="cellIs" priority="17" dxfId="43" operator="equal" stopIfTrue="1">
      <formula>"NG"</formula>
    </cfRule>
    <cfRule type="cellIs" priority="18" dxfId="43" operator="equal" stopIfTrue="1">
      <formula>"助成金交付決定額欄[セルY20]を記入してください"</formula>
    </cfRule>
  </conditionalFormatting>
  <conditionalFormatting sqref="AJ32">
    <cfRule type="cellIs" priority="19" dxfId="42" operator="equal" stopIfTrue="1">
      <formula>"OK"</formula>
    </cfRule>
    <cfRule type="cellIs" priority="20" dxfId="43" operator="equal" stopIfTrue="1">
      <formula>"NG"</formula>
    </cfRule>
    <cfRule type="cellIs" priority="21" dxfId="43" operator="equal" stopIfTrue="1">
      <formula>"総助成対象経費欄[セルX21]を記入してください"</formula>
    </cfRule>
  </conditionalFormatting>
  <dataValidations count="5">
    <dataValidation type="list" allowBlank="1" showInputMessage="1" showErrorMessage="1" sqref="AC21:AE21">
      <formula1>"平成30年,平成31年"</formula1>
    </dataValidation>
    <dataValidation type="list" allowBlank="1" showInputMessage="1" showErrorMessage="1" sqref="W21:X21 AF21:AG21">
      <formula1>"1月,2月,3月,4月,5月,6月,7月,8月,9月,10月,11月,12月"</formula1>
    </dataValidation>
    <dataValidation type="list" allowBlank="1" showInputMessage="1" showErrorMessage="1" sqref="Y21:Z21 AH21:AI21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T19:AI19">
      <formula1>$P$2:$P$16</formula1>
    </dataValidation>
    <dataValidation type="list" allowBlank="1" showInputMessage="1" showErrorMessage="1" sqref="T21:V21">
      <formula1>"平成30年,平成31年"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rowBreaks count="2" manualBreakCount="2">
    <brk id="45" max="255" man="1"/>
    <brk id="68" max="4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U69"/>
  <sheetViews>
    <sheetView showZeros="0" view="pageBreakPreview" zoomScaleSheetLayoutView="100" zoomScalePageLayoutView="0" workbookViewId="0" topLeftCell="A16">
      <selection activeCell="J74" sqref="J74"/>
    </sheetView>
  </sheetViews>
  <sheetFormatPr defaultColWidth="2.25390625" defaultRowHeight="17.25" customHeight="1"/>
  <cols>
    <col min="1" max="1" width="3.00390625" style="15" customWidth="1"/>
    <col min="2" max="2" width="3.00390625" style="14" customWidth="1"/>
    <col min="3" max="3" width="9.75390625" style="15" customWidth="1"/>
    <col min="4" max="11" width="9.00390625" style="15" customWidth="1"/>
    <col min="12" max="35" width="2.25390625" style="15" customWidth="1"/>
    <col min="36" max="36" width="25.00390625" style="16" customWidth="1"/>
    <col min="37" max="37" width="10.50390625" style="17" bestFit="1" customWidth="1"/>
    <col min="38" max="39" width="16.125" style="16" bestFit="1" customWidth="1"/>
    <col min="40" max="40" width="39.75390625" style="15" customWidth="1"/>
    <col min="41" max="41" width="37.50390625" style="15" bestFit="1" customWidth="1"/>
    <col min="42" max="16384" width="2.25390625" style="15" customWidth="1"/>
  </cols>
  <sheetData>
    <row r="1" spans="16:35" ht="28.5" customHeight="1" hidden="1">
      <c r="P1" s="211" t="s">
        <v>36</v>
      </c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6:35" ht="28.5" customHeight="1" hidden="1">
      <c r="P2" s="182" t="str">
        <f>'【助成対象事業等】'!D3</f>
        <v>スポーツ・レクリエーション指導者養成事業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4"/>
    </row>
    <row r="3" spans="16:35" ht="28.5" customHeight="1" hidden="1">
      <c r="P3" s="182" t="str">
        <f>'【助成対象事業等】'!D4</f>
        <v>子どものスポーツ環境に関する事業</v>
      </c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6:35" ht="28.5" customHeight="1" hidden="1">
      <c r="P4" s="182" t="str">
        <f>'【助成対象事業等】'!D5</f>
        <v>成人のスポーツ環境に関する事業</v>
      </c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</row>
    <row r="5" spans="16:35" ht="28.5" customHeight="1" hidden="1">
      <c r="P5" s="182" t="str">
        <f>'【助成対象事業等】'!D6</f>
        <v>障がい者のスポーツ環境に関する事業</v>
      </c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</row>
    <row r="6" spans="16:35" ht="28.5" customHeight="1" hidden="1">
      <c r="P6" s="182" t="str">
        <f>'【助成対象事業等】'!D7</f>
        <v>高齢者のスポーツ環境に関する事業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</row>
    <row r="7" spans="16:35" ht="28.5" customHeight="1" hidden="1">
      <c r="P7" s="182" t="str">
        <f>'【助成対象事業等】'!D8</f>
        <v>地域活性化等に関する事業</v>
      </c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</row>
    <row r="8" spans="16:35" ht="28.5" customHeight="1" hidden="1">
      <c r="P8" s="182" t="str">
        <f>'【助成対象事業等】'!D9</f>
        <v>交流人口拡大に関する事業</v>
      </c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4"/>
    </row>
    <row r="9" spans="16:35" ht="28.5" customHeight="1" hidden="1">
      <c r="P9" s="182" t="str">
        <f>'【助成対象事業等】'!D10</f>
        <v>スポーツ相談・啓発・情報提供事業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</row>
    <row r="10" spans="16:35" ht="28.5" customHeight="1" hidden="1">
      <c r="P10" s="182" t="str">
        <f>'【助成対象事業等】'!D11</f>
        <v>ふくしまスポーツキッズ活動支援事業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</row>
    <row r="11" spans="16:35" ht="28.5" customHeight="1" hidden="1">
      <c r="P11" s="182" t="str">
        <f>'【助成対象事業等】'!D12</f>
        <v>広域スポーツセンター事業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4"/>
    </row>
    <row r="12" spans="16:35" ht="28.5" customHeight="1" hidden="1">
      <c r="P12" s="182" t="str">
        <f>'【助成対象事業等】'!D13</f>
        <v>ふくしまレクリエーションフェスタ事業</v>
      </c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4"/>
    </row>
    <row r="13" spans="16:35" ht="12" customHeight="1" hidden="1">
      <c r="P13" s="159" t="str">
        <f>'【助成対象事業等】'!D14</f>
        <v>スポーツボランティア事業</v>
      </c>
      <c r="Q13" s="160"/>
      <c r="R13" s="160"/>
      <c r="S13" s="160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</row>
    <row r="14" spans="16:35" ht="18" customHeight="1" hidden="1">
      <c r="P14" s="182" t="str">
        <f>'【助成対象事業等】'!D15</f>
        <v>一般社団法人福島県総合型スポーツクラブ連絡協議会事業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4"/>
    </row>
    <row r="15" spans="16:35" ht="20.25" customHeight="1" hidden="1"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</row>
    <row r="16" spans="1:35" ht="11.25" customHeight="1">
      <c r="A16" s="190" t="s">
        <v>15</v>
      </c>
      <c r="B16" s="190"/>
      <c r="C16" s="190"/>
      <c r="D16" s="190"/>
      <c r="E16" s="58"/>
      <c r="F16" s="197"/>
      <c r="G16" s="197"/>
      <c r="H16" s="197"/>
      <c r="I16" s="290" t="s">
        <v>179</v>
      </c>
      <c r="J16" s="290"/>
      <c r="O16" s="167" t="s">
        <v>21</v>
      </c>
      <c r="P16" s="168"/>
      <c r="Q16" s="168"/>
      <c r="R16" s="168"/>
      <c r="S16" s="169"/>
      <c r="T16" s="320" t="s">
        <v>194</v>
      </c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1"/>
    </row>
    <row r="17" spans="1:35" ht="11.25" customHeight="1">
      <c r="A17" s="190"/>
      <c r="B17" s="190"/>
      <c r="C17" s="190"/>
      <c r="D17" s="190"/>
      <c r="E17" s="18"/>
      <c r="F17" s="18"/>
      <c r="G17" s="18"/>
      <c r="H17" s="18"/>
      <c r="I17" s="290"/>
      <c r="J17" s="290"/>
      <c r="O17" s="167" t="s">
        <v>64</v>
      </c>
      <c r="P17" s="168"/>
      <c r="Q17" s="168"/>
      <c r="R17" s="168"/>
      <c r="S17" s="169"/>
      <c r="T17" s="317" t="s">
        <v>75</v>
      </c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9"/>
    </row>
    <row r="18" spans="2:35" ht="11.25" customHeight="1">
      <c r="B18" s="15"/>
      <c r="C18" s="14"/>
      <c r="D18" s="14"/>
      <c r="E18" s="18"/>
      <c r="F18" s="18"/>
      <c r="G18" s="18"/>
      <c r="H18" s="18"/>
      <c r="I18" s="290"/>
      <c r="J18" s="290"/>
      <c r="O18" s="167" t="s">
        <v>22</v>
      </c>
      <c r="P18" s="168"/>
      <c r="Q18" s="168"/>
      <c r="R18" s="168"/>
      <c r="S18" s="169"/>
      <c r="T18" s="320" t="s">
        <v>195</v>
      </c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1"/>
    </row>
    <row r="19" spans="2:35" ht="11.25" customHeight="1">
      <c r="B19" s="15"/>
      <c r="C19" s="14"/>
      <c r="D19" s="14"/>
      <c r="E19" s="18"/>
      <c r="F19" s="18"/>
      <c r="G19" s="18"/>
      <c r="H19" s="18"/>
      <c r="I19" s="226" t="s">
        <v>33</v>
      </c>
      <c r="J19" s="226"/>
      <c r="K19" s="226"/>
      <c r="O19" s="167" t="s">
        <v>14</v>
      </c>
      <c r="P19" s="168"/>
      <c r="Q19" s="168"/>
      <c r="R19" s="168"/>
      <c r="S19" s="169"/>
      <c r="T19" s="317" t="s">
        <v>190</v>
      </c>
      <c r="U19" s="318"/>
      <c r="V19" s="318"/>
      <c r="W19" s="315" t="s">
        <v>76</v>
      </c>
      <c r="X19" s="315"/>
      <c r="Y19" s="315" t="s">
        <v>77</v>
      </c>
      <c r="Z19" s="315"/>
      <c r="AA19" s="214" t="s">
        <v>65</v>
      </c>
      <c r="AB19" s="214"/>
      <c r="AC19" s="315" t="s">
        <v>190</v>
      </c>
      <c r="AD19" s="315"/>
      <c r="AE19" s="315"/>
      <c r="AF19" s="315" t="s">
        <v>78</v>
      </c>
      <c r="AG19" s="315"/>
      <c r="AH19" s="315" t="s">
        <v>79</v>
      </c>
      <c r="AI19" s="316"/>
    </row>
    <row r="20" spans="2:35" ht="11.25" customHeight="1">
      <c r="B20" s="15"/>
      <c r="C20" s="14"/>
      <c r="D20" s="14"/>
      <c r="E20" s="18"/>
      <c r="F20" s="18"/>
      <c r="G20" s="18"/>
      <c r="H20" s="18"/>
      <c r="I20" s="226"/>
      <c r="J20" s="226"/>
      <c r="K20" s="226"/>
      <c r="O20" s="167" t="s">
        <v>71</v>
      </c>
      <c r="P20" s="168"/>
      <c r="Q20" s="168"/>
      <c r="R20" s="168"/>
      <c r="S20" s="169"/>
      <c r="T20" s="167" t="s">
        <v>68</v>
      </c>
      <c r="U20" s="168"/>
      <c r="V20" s="168"/>
      <c r="W20" s="168"/>
      <c r="X20" s="169"/>
      <c r="Y20" s="291">
        <v>539220</v>
      </c>
      <c r="Z20" s="292"/>
      <c r="AA20" s="292"/>
      <c r="AB20" s="292"/>
      <c r="AC20" s="292"/>
      <c r="AD20" s="292"/>
      <c r="AE20" s="292"/>
      <c r="AF20" s="141" t="s">
        <v>165</v>
      </c>
      <c r="AG20" s="142"/>
      <c r="AH20" s="142"/>
      <c r="AI20" s="143"/>
    </row>
    <row r="21" spans="2:35" ht="11.25" customHeight="1">
      <c r="B21" s="15"/>
      <c r="C21" s="14"/>
      <c r="D21" s="14"/>
      <c r="E21" s="18"/>
      <c r="F21" s="18"/>
      <c r="G21" s="18"/>
      <c r="H21" s="18"/>
      <c r="I21" s="18"/>
      <c r="J21" s="18"/>
      <c r="O21" s="167"/>
      <c r="P21" s="168"/>
      <c r="Q21" s="168"/>
      <c r="R21" s="168"/>
      <c r="S21" s="169"/>
      <c r="T21" s="233" t="s">
        <v>67</v>
      </c>
      <c r="U21" s="234"/>
      <c r="V21" s="234"/>
      <c r="W21" s="234"/>
      <c r="X21" s="235"/>
      <c r="Y21" s="291">
        <v>526220</v>
      </c>
      <c r="Z21" s="292"/>
      <c r="AA21" s="292"/>
      <c r="AB21" s="292"/>
      <c r="AC21" s="292"/>
      <c r="AD21" s="292"/>
      <c r="AE21" s="292"/>
      <c r="AF21" s="141" t="s">
        <v>165</v>
      </c>
      <c r="AG21" s="142"/>
      <c r="AH21" s="142"/>
      <c r="AI21" s="143"/>
    </row>
    <row r="22" spans="2:35" ht="11.25" customHeight="1">
      <c r="B22" s="19"/>
      <c r="C22" s="20"/>
      <c r="D22" s="21"/>
      <c r="E22" s="22"/>
      <c r="F22" s="18"/>
      <c r="G22" s="18"/>
      <c r="H22" s="18"/>
      <c r="I22" s="18"/>
      <c r="O22" s="233" t="s">
        <v>72</v>
      </c>
      <c r="P22" s="234"/>
      <c r="Q22" s="234"/>
      <c r="R22" s="234"/>
      <c r="S22" s="234"/>
      <c r="T22" s="234"/>
      <c r="U22" s="234"/>
      <c r="V22" s="234"/>
      <c r="W22" s="234"/>
      <c r="X22" s="235"/>
      <c r="Y22" s="291">
        <v>420000</v>
      </c>
      <c r="Z22" s="292"/>
      <c r="AA22" s="292"/>
      <c r="AB22" s="292"/>
      <c r="AC22" s="292"/>
      <c r="AD22" s="292"/>
      <c r="AE22" s="292"/>
      <c r="AF22" s="141" t="s">
        <v>165</v>
      </c>
      <c r="AG22" s="142"/>
      <c r="AH22" s="142"/>
      <c r="AI22" s="143"/>
    </row>
    <row r="23" spans="2:35" ht="15" customHeight="1">
      <c r="B23" s="19"/>
      <c r="C23" s="20"/>
      <c r="D23" s="21"/>
      <c r="E23" s="22"/>
      <c r="F23" s="18"/>
      <c r="G23" s="18"/>
      <c r="H23" s="18"/>
      <c r="I23" s="18"/>
      <c r="Y23" s="70"/>
      <c r="Z23" s="70"/>
      <c r="AA23" s="70"/>
      <c r="AB23" s="70"/>
      <c r="AC23" s="70"/>
      <c r="AD23" s="71"/>
      <c r="AE23" s="71"/>
      <c r="AF23" s="71"/>
      <c r="AG23" s="71"/>
      <c r="AH23" s="71"/>
      <c r="AI23" s="71"/>
    </row>
    <row r="24" spans="1:40" ht="15" customHeight="1">
      <c r="A24" s="48" t="s">
        <v>118</v>
      </c>
      <c r="B24" s="48"/>
      <c r="D24" s="18"/>
      <c r="E24" s="18"/>
      <c r="F24" s="219"/>
      <c r="G24" s="219"/>
      <c r="H24" s="219"/>
      <c r="AE24" s="205" t="s">
        <v>61</v>
      </c>
      <c r="AF24" s="205"/>
      <c r="AG24" s="205"/>
      <c r="AH24" s="205"/>
      <c r="AI24" s="205"/>
      <c r="AK24" s="33"/>
      <c r="AL24" s="17"/>
      <c r="AN24" s="25"/>
    </row>
    <row r="25" spans="1:40" s="25" customFormat="1" ht="24" customHeight="1" thickBot="1">
      <c r="A25" s="178" t="s">
        <v>12</v>
      </c>
      <c r="B25" s="178"/>
      <c r="C25" s="178"/>
      <c r="D25" s="54" t="s">
        <v>4</v>
      </c>
      <c r="E25" s="53" t="s">
        <v>32</v>
      </c>
      <c r="F25" s="55" t="s">
        <v>31</v>
      </c>
      <c r="G25" s="56" t="s">
        <v>30</v>
      </c>
      <c r="H25" s="55" t="s">
        <v>29</v>
      </c>
      <c r="I25" s="53" t="s">
        <v>28</v>
      </c>
      <c r="J25" s="53" t="s">
        <v>27</v>
      </c>
      <c r="K25" s="53" t="s">
        <v>26</v>
      </c>
      <c r="L25" s="241" t="s">
        <v>20</v>
      </c>
      <c r="M25" s="173"/>
      <c r="N25" s="173"/>
      <c r="O25" s="174"/>
      <c r="P25" s="178" t="s">
        <v>25</v>
      </c>
      <c r="Q25" s="178"/>
      <c r="R25" s="178"/>
      <c r="S25" s="178"/>
      <c r="T25" s="178" t="s">
        <v>24</v>
      </c>
      <c r="U25" s="178"/>
      <c r="V25" s="178"/>
      <c r="W25" s="178"/>
      <c r="X25" s="178" t="s">
        <v>23</v>
      </c>
      <c r="Y25" s="178"/>
      <c r="Z25" s="178"/>
      <c r="AA25" s="178"/>
      <c r="AB25" s="206" t="s">
        <v>34</v>
      </c>
      <c r="AC25" s="207"/>
      <c r="AD25" s="207"/>
      <c r="AE25" s="207"/>
      <c r="AF25" s="178" t="s">
        <v>19</v>
      </c>
      <c r="AG25" s="178"/>
      <c r="AH25" s="178"/>
      <c r="AI25" s="178"/>
      <c r="AJ25" s="16"/>
      <c r="AK25" s="17"/>
      <c r="AL25" s="16"/>
      <c r="AM25" s="16"/>
      <c r="AN25" s="15"/>
    </row>
    <row r="26" spans="1:40" ht="24" customHeight="1">
      <c r="A26" s="191">
        <v>1</v>
      </c>
      <c r="B26" s="194" t="s">
        <v>122</v>
      </c>
      <c r="C26" s="60" t="s">
        <v>35</v>
      </c>
      <c r="D26" s="82"/>
      <c r="E26" s="82"/>
      <c r="F26" s="82"/>
      <c r="G26" s="82"/>
      <c r="H26" s="82"/>
      <c r="I26" s="82"/>
      <c r="J26" s="82"/>
      <c r="K26" s="82">
        <v>105000</v>
      </c>
      <c r="L26" s="305"/>
      <c r="M26" s="306"/>
      <c r="N26" s="306"/>
      <c r="O26" s="307"/>
      <c r="P26" s="305"/>
      <c r="Q26" s="306"/>
      <c r="R26" s="306"/>
      <c r="S26" s="307"/>
      <c r="T26" s="305"/>
      <c r="U26" s="306"/>
      <c r="V26" s="306"/>
      <c r="W26" s="307"/>
      <c r="X26" s="305"/>
      <c r="Y26" s="306"/>
      <c r="Z26" s="306"/>
      <c r="AA26" s="307"/>
      <c r="AB26" s="305"/>
      <c r="AC26" s="306"/>
      <c r="AD26" s="306"/>
      <c r="AE26" s="306"/>
      <c r="AF26" s="236">
        <f>SUM(D26:AE26)</f>
        <v>105000</v>
      </c>
      <c r="AG26" s="237"/>
      <c r="AH26" s="237"/>
      <c r="AI26" s="238"/>
      <c r="AN26" s="34"/>
    </row>
    <row r="27" spans="1:47" ht="24" customHeight="1">
      <c r="A27" s="192"/>
      <c r="B27" s="195"/>
      <c r="C27" s="61" t="s">
        <v>66</v>
      </c>
      <c r="D27" s="78"/>
      <c r="E27" s="150"/>
      <c r="F27" s="83">
        <v>250000</v>
      </c>
      <c r="G27" s="77"/>
      <c r="H27" s="78"/>
      <c r="I27" s="83">
        <v>65000</v>
      </c>
      <c r="J27" s="77"/>
      <c r="K27" s="77"/>
      <c r="L27" s="208"/>
      <c r="M27" s="209"/>
      <c r="N27" s="209"/>
      <c r="O27" s="210"/>
      <c r="P27" s="293"/>
      <c r="Q27" s="294"/>
      <c r="R27" s="294"/>
      <c r="S27" s="300"/>
      <c r="T27" s="208"/>
      <c r="U27" s="209"/>
      <c r="V27" s="209"/>
      <c r="W27" s="210"/>
      <c r="X27" s="208"/>
      <c r="Y27" s="209"/>
      <c r="Z27" s="209"/>
      <c r="AA27" s="210"/>
      <c r="AB27" s="208"/>
      <c r="AC27" s="209"/>
      <c r="AD27" s="209"/>
      <c r="AE27" s="210"/>
      <c r="AF27" s="227">
        <f>SUM(D27:AE27)</f>
        <v>315000</v>
      </c>
      <c r="AG27" s="228"/>
      <c r="AH27" s="228"/>
      <c r="AI27" s="229"/>
      <c r="AJ27" s="51">
        <f>IF(AF27=0,"",IF(Y22=0,"助成金交付決定額欄[セルY22]を記入してください",IF(AF27&gt;Z38,"NG","")))</f>
      </c>
      <c r="AK27" s="72"/>
      <c r="AL27" s="72"/>
      <c r="AN27" s="35"/>
      <c r="AO27" s="35"/>
      <c r="AP27" s="35"/>
      <c r="AQ27" s="18"/>
      <c r="AR27" s="18"/>
      <c r="AS27" s="36"/>
      <c r="AT27" s="18"/>
      <c r="AU27" s="18"/>
    </row>
    <row r="28" spans="1:47" ht="24" customHeight="1" thickBot="1">
      <c r="A28" s="193"/>
      <c r="B28" s="196"/>
      <c r="C28" s="59" t="s">
        <v>120</v>
      </c>
      <c r="D28" s="62">
        <f aca="true" t="shared" si="0" ref="D28:K28">SUM(D26:D27)</f>
        <v>0</v>
      </c>
      <c r="E28" s="62">
        <f t="shared" si="0"/>
        <v>0</v>
      </c>
      <c r="F28" s="62">
        <f t="shared" si="0"/>
        <v>250000</v>
      </c>
      <c r="G28" s="62">
        <f t="shared" si="0"/>
        <v>0</v>
      </c>
      <c r="H28" s="62">
        <f t="shared" si="0"/>
        <v>0</v>
      </c>
      <c r="I28" s="62">
        <f t="shared" si="0"/>
        <v>65000</v>
      </c>
      <c r="J28" s="62">
        <f t="shared" si="0"/>
        <v>0</v>
      </c>
      <c r="K28" s="62">
        <f t="shared" si="0"/>
        <v>105000</v>
      </c>
      <c r="L28" s="175">
        <f>SUM(L26:O27)</f>
        <v>0</v>
      </c>
      <c r="M28" s="176"/>
      <c r="N28" s="176"/>
      <c r="O28" s="177"/>
      <c r="P28" s="175">
        <f>SUM(P26:S27)</f>
        <v>0</v>
      </c>
      <c r="Q28" s="176"/>
      <c r="R28" s="176"/>
      <c r="S28" s="177"/>
      <c r="T28" s="175">
        <f>SUM(T26:W27)</f>
        <v>0</v>
      </c>
      <c r="U28" s="176"/>
      <c r="V28" s="176"/>
      <c r="W28" s="177"/>
      <c r="X28" s="175">
        <f>SUM(X26:AA27)</f>
        <v>0</v>
      </c>
      <c r="Y28" s="176"/>
      <c r="Z28" s="176"/>
      <c r="AA28" s="177"/>
      <c r="AB28" s="175">
        <f>SUM(AB26:AE27)</f>
        <v>0</v>
      </c>
      <c r="AC28" s="176"/>
      <c r="AD28" s="176"/>
      <c r="AE28" s="177"/>
      <c r="AF28" s="175">
        <f>SUM(AF26:AI27)</f>
        <v>420000</v>
      </c>
      <c r="AG28" s="176"/>
      <c r="AH28" s="176"/>
      <c r="AI28" s="215"/>
      <c r="AJ28" s="29">
        <f>IF(AF28=0,"",IF(Y22=0,"助成金交付決定額欄[セルY22]を記入してください",IF(AF28=Y22,"","NG")))</f>
      </c>
      <c r="AK28" s="72"/>
      <c r="AL28" s="72"/>
      <c r="AN28" s="35"/>
      <c r="AO28" s="35"/>
      <c r="AP28" s="35"/>
      <c r="AQ28" s="18"/>
      <c r="AR28" s="18"/>
      <c r="AS28" s="36"/>
      <c r="AT28" s="18"/>
      <c r="AU28" s="18"/>
    </row>
    <row r="29" spans="1:47" ht="24" customHeight="1">
      <c r="A29" s="49">
        <v>2</v>
      </c>
      <c r="B29" s="245" t="s">
        <v>117</v>
      </c>
      <c r="C29" s="246"/>
      <c r="D29" s="84"/>
      <c r="E29" s="84"/>
      <c r="F29" s="84">
        <v>110220</v>
      </c>
      <c r="G29" s="84"/>
      <c r="H29" s="84"/>
      <c r="I29" s="84"/>
      <c r="J29" s="84"/>
      <c r="K29" s="84"/>
      <c r="L29" s="302"/>
      <c r="M29" s="303"/>
      <c r="N29" s="303"/>
      <c r="O29" s="304"/>
      <c r="P29" s="302"/>
      <c r="Q29" s="303"/>
      <c r="R29" s="303"/>
      <c r="S29" s="304"/>
      <c r="T29" s="302"/>
      <c r="U29" s="303"/>
      <c r="V29" s="303"/>
      <c r="W29" s="304"/>
      <c r="X29" s="302"/>
      <c r="Y29" s="303"/>
      <c r="Z29" s="303"/>
      <c r="AA29" s="304"/>
      <c r="AB29" s="302"/>
      <c r="AC29" s="303"/>
      <c r="AD29" s="303"/>
      <c r="AE29" s="304"/>
      <c r="AF29" s="179">
        <f>SUM(D29:AE29)</f>
        <v>110220</v>
      </c>
      <c r="AG29" s="180"/>
      <c r="AH29" s="180"/>
      <c r="AI29" s="181"/>
      <c r="AJ29" s="29"/>
      <c r="AK29" s="72"/>
      <c r="AL29" s="72"/>
      <c r="AN29" s="35"/>
      <c r="AO29" s="35"/>
      <c r="AP29" s="35"/>
      <c r="AQ29" s="18"/>
      <c r="AR29" s="18"/>
      <c r="AS29" s="36"/>
      <c r="AT29" s="18"/>
      <c r="AU29" s="18"/>
    </row>
    <row r="30" spans="1:47" ht="24" customHeight="1">
      <c r="A30" s="24">
        <v>3</v>
      </c>
      <c r="B30" s="308" t="s">
        <v>137</v>
      </c>
      <c r="C30" s="309"/>
      <c r="D30" s="84"/>
      <c r="E30" s="84"/>
      <c r="F30" s="84">
        <v>9000</v>
      </c>
      <c r="G30" s="84"/>
      <c r="H30" s="84"/>
      <c r="I30" s="84"/>
      <c r="J30" s="84"/>
      <c r="K30" s="84"/>
      <c r="L30" s="295"/>
      <c r="M30" s="296"/>
      <c r="N30" s="296"/>
      <c r="O30" s="297"/>
      <c r="P30" s="295"/>
      <c r="Q30" s="296"/>
      <c r="R30" s="296"/>
      <c r="S30" s="297"/>
      <c r="T30" s="295"/>
      <c r="U30" s="296"/>
      <c r="V30" s="296"/>
      <c r="W30" s="297"/>
      <c r="X30" s="295"/>
      <c r="Y30" s="296"/>
      <c r="Z30" s="296"/>
      <c r="AA30" s="297"/>
      <c r="AB30" s="295"/>
      <c r="AC30" s="296"/>
      <c r="AD30" s="296"/>
      <c r="AE30" s="297"/>
      <c r="AF30" s="208">
        <f>SUM(D30:AE30)</f>
        <v>9000</v>
      </c>
      <c r="AG30" s="209"/>
      <c r="AH30" s="209"/>
      <c r="AI30" s="210"/>
      <c r="AJ30" s="29"/>
      <c r="AK30" s="72"/>
      <c r="AL30" s="72"/>
      <c r="AN30" s="35"/>
      <c r="AO30" s="35"/>
      <c r="AP30" s="35"/>
      <c r="AQ30" s="18"/>
      <c r="AR30" s="18"/>
      <c r="AS30" s="36"/>
      <c r="AT30" s="18"/>
      <c r="AU30" s="18"/>
    </row>
    <row r="31" spans="1:47" ht="24" customHeight="1">
      <c r="A31" s="24">
        <v>4</v>
      </c>
      <c r="B31" s="308"/>
      <c r="C31" s="309"/>
      <c r="D31" s="84"/>
      <c r="E31" s="84"/>
      <c r="F31" s="84"/>
      <c r="G31" s="84"/>
      <c r="H31" s="84"/>
      <c r="I31" s="84"/>
      <c r="J31" s="84"/>
      <c r="K31" s="84"/>
      <c r="L31" s="295"/>
      <c r="M31" s="296"/>
      <c r="N31" s="296"/>
      <c r="O31" s="297"/>
      <c r="P31" s="295"/>
      <c r="Q31" s="296"/>
      <c r="R31" s="296"/>
      <c r="S31" s="297"/>
      <c r="T31" s="295"/>
      <c r="U31" s="296"/>
      <c r="V31" s="296"/>
      <c r="W31" s="297"/>
      <c r="X31" s="295"/>
      <c r="Y31" s="296"/>
      <c r="Z31" s="296"/>
      <c r="AA31" s="297"/>
      <c r="AB31" s="295"/>
      <c r="AC31" s="296"/>
      <c r="AD31" s="296"/>
      <c r="AE31" s="297"/>
      <c r="AF31" s="208">
        <f>SUM(D31:AE31)</f>
        <v>0</v>
      </c>
      <c r="AG31" s="209"/>
      <c r="AH31" s="209"/>
      <c r="AI31" s="210"/>
      <c r="AJ31" s="29"/>
      <c r="AK31" s="72"/>
      <c r="AL31" s="72"/>
      <c r="AN31" s="35"/>
      <c r="AO31" s="35"/>
      <c r="AP31" s="35"/>
      <c r="AQ31" s="18"/>
      <c r="AR31" s="18"/>
      <c r="AS31" s="36"/>
      <c r="AT31" s="18"/>
      <c r="AU31" s="18"/>
    </row>
    <row r="32" spans="1:47" ht="24" customHeight="1">
      <c r="A32" s="24">
        <v>5</v>
      </c>
      <c r="B32" s="308"/>
      <c r="C32" s="309"/>
      <c r="D32" s="84"/>
      <c r="E32" s="84"/>
      <c r="F32" s="84"/>
      <c r="G32" s="84"/>
      <c r="H32" s="84"/>
      <c r="I32" s="84"/>
      <c r="J32" s="84"/>
      <c r="K32" s="84"/>
      <c r="L32" s="295"/>
      <c r="M32" s="296"/>
      <c r="N32" s="296"/>
      <c r="O32" s="297"/>
      <c r="P32" s="295"/>
      <c r="Q32" s="296"/>
      <c r="R32" s="296"/>
      <c r="S32" s="297"/>
      <c r="T32" s="295"/>
      <c r="U32" s="296"/>
      <c r="V32" s="296"/>
      <c r="W32" s="297"/>
      <c r="X32" s="295"/>
      <c r="Y32" s="296"/>
      <c r="Z32" s="296"/>
      <c r="AA32" s="297"/>
      <c r="AB32" s="295"/>
      <c r="AC32" s="296"/>
      <c r="AD32" s="296"/>
      <c r="AE32" s="297"/>
      <c r="AF32" s="208">
        <f>SUM(D32:AE32)</f>
        <v>0</v>
      </c>
      <c r="AG32" s="209"/>
      <c r="AH32" s="209"/>
      <c r="AI32" s="210"/>
      <c r="AJ32" s="29"/>
      <c r="AK32" s="72"/>
      <c r="AL32" s="72"/>
      <c r="AN32" s="35"/>
      <c r="AO32" s="35"/>
      <c r="AP32" s="35"/>
      <c r="AQ32" s="18"/>
      <c r="AR32" s="18"/>
      <c r="AS32" s="36"/>
      <c r="AT32" s="18"/>
      <c r="AU32" s="18"/>
    </row>
    <row r="33" spans="1:39" ht="24" customHeight="1">
      <c r="A33" s="253" t="s">
        <v>13</v>
      </c>
      <c r="B33" s="253"/>
      <c r="C33" s="253"/>
      <c r="D33" s="28">
        <f aca="true" t="shared" si="1" ref="D33:K33">SUM(D28:D32)</f>
        <v>0</v>
      </c>
      <c r="E33" s="28">
        <f t="shared" si="1"/>
        <v>0</v>
      </c>
      <c r="F33" s="28">
        <f t="shared" si="1"/>
        <v>369220</v>
      </c>
      <c r="G33" s="28">
        <f t="shared" si="1"/>
        <v>0</v>
      </c>
      <c r="H33" s="28">
        <f t="shared" si="1"/>
        <v>0</v>
      </c>
      <c r="I33" s="28">
        <f t="shared" si="1"/>
        <v>65000</v>
      </c>
      <c r="J33" s="28">
        <f t="shared" si="1"/>
        <v>0</v>
      </c>
      <c r="K33" s="28">
        <f t="shared" si="1"/>
        <v>105000</v>
      </c>
      <c r="L33" s="179">
        <f>SUM(L28:O32)</f>
        <v>0</v>
      </c>
      <c r="M33" s="180"/>
      <c r="N33" s="180"/>
      <c r="O33" s="181"/>
      <c r="P33" s="179">
        <f>SUM(P28:S32)</f>
        <v>0</v>
      </c>
      <c r="Q33" s="180"/>
      <c r="R33" s="180"/>
      <c r="S33" s="181"/>
      <c r="T33" s="179">
        <f>SUM(T28:W32)</f>
        <v>0</v>
      </c>
      <c r="U33" s="180"/>
      <c r="V33" s="180"/>
      <c r="W33" s="181"/>
      <c r="X33" s="179">
        <f>SUM(X28:AA32)</f>
        <v>0</v>
      </c>
      <c r="Y33" s="180"/>
      <c r="Z33" s="180"/>
      <c r="AA33" s="181"/>
      <c r="AB33" s="179">
        <f>SUM(AB28:AE32)</f>
        <v>0</v>
      </c>
      <c r="AC33" s="180"/>
      <c r="AD33" s="180"/>
      <c r="AE33" s="181"/>
      <c r="AF33" s="179">
        <f>SUM(AF28:AI32)</f>
        <v>539220</v>
      </c>
      <c r="AG33" s="180"/>
      <c r="AH33" s="180"/>
      <c r="AI33" s="181"/>
      <c r="AJ33" s="29">
        <f>IF(AF33=0,"",IF(AF66=0,"",IF(AF33=AF66,"","NG")))</f>
      </c>
      <c r="AK33" s="30"/>
      <c r="AL33" s="26"/>
      <c r="AM33" s="26"/>
    </row>
    <row r="34" spans="2:39" ht="15" customHeight="1">
      <c r="B34" s="15"/>
      <c r="C34" s="19"/>
      <c r="D34" s="52"/>
      <c r="E34" s="50"/>
      <c r="F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2"/>
      <c r="AF34" s="52"/>
      <c r="AG34" s="52"/>
      <c r="AH34" s="52"/>
      <c r="AI34" s="52"/>
      <c r="AJ34" s="51"/>
      <c r="AK34" s="30"/>
      <c r="AL34" s="26"/>
      <c r="AM34" s="26"/>
    </row>
    <row r="35" spans="1:39" ht="48" customHeight="1">
      <c r="A35" s="254" t="s">
        <v>136</v>
      </c>
      <c r="B35" s="255"/>
      <c r="C35" s="256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1"/>
      <c r="AJ35" s="51"/>
      <c r="AK35" s="30"/>
      <c r="AL35" s="26"/>
      <c r="AM35" s="26"/>
    </row>
    <row r="36" spans="2:39" ht="15" customHeight="1">
      <c r="B36" s="15"/>
      <c r="C36" s="19"/>
      <c r="D36" s="50"/>
      <c r="E36" s="50"/>
      <c r="F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K36" s="30"/>
      <c r="AL36" s="26"/>
      <c r="AM36" s="26"/>
    </row>
    <row r="37" spans="2:39" ht="15" customHeight="1">
      <c r="B37" s="145" t="s">
        <v>69</v>
      </c>
      <c r="C37" s="68"/>
      <c r="D37" s="69"/>
      <c r="E37" s="69"/>
      <c r="F37" s="69"/>
      <c r="G37" s="67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50"/>
      <c r="U37" s="50"/>
      <c r="V37" s="50"/>
      <c r="W37" s="50"/>
      <c r="X37" s="50"/>
      <c r="Y37" s="50"/>
      <c r="AA37" s="14"/>
      <c r="AB37" s="14"/>
      <c r="AC37" s="14"/>
      <c r="AD37" s="14"/>
      <c r="AE37" s="14"/>
      <c r="AF37" s="14"/>
      <c r="AG37" s="14"/>
      <c r="AJ37" s="51"/>
      <c r="AK37" s="30"/>
      <c r="AL37" s="26"/>
      <c r="AM37" s="26"/>
    </row>
    <row r="38" spans="2:39" ht="15" customHeight="1">
      <c r="B38" s="145" t="s">
        <v>70</v>
      </c>
      <c r="C38" s="68"/>
      <c r="D38" s="69"/>
      <c r="E38" s="69"/>
      <c r="F38" s="69"/>
      <c r="G38" s="67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314" t="str">
        <f>IF(AF27=0,"","※2' 概算払可能額")</f>
        <v>※2' 概算払可能額</v>
      </c>
      <c r="T38" s="314"/>
      <c r="U38" s="314"/>
      <c r="V38" s="314"/>
      <c r="W38" s="314"/>
      <c r="X38" s="314"/>
      <c r="Y38" s="314"/>
      <c r="Z38" s="313">
        <f>IF(AF27=0,"",ROUNDDOWN(Y22*75%,-3))</f>
        <v>315000</v>
      </c>
      <c r="AA38" s="313"/>
      <c r="AB38" s="313"/>
      <c r="AC38" s="313"/>
      <c r="AD38" s="312" t="str">
        <f>IF(AF27=0,"","円以内の千円単位")</f>
        <v>円以内の千円単位</v>
      </c>
      <c r="AE38" s="312"/>
      <c r="AF38" s="312"/>
      <c r="AG38" s="312"/>
      <c r="AH38" s="312"/>
      <c r="AI38" s="312"/>
      <c r="AJ38" s="51"/>
      <c r="AK38" s="30"/>
      <c r="AL38" s="26"/>
      <c r="AM38" s="26"/>
    </row>
    <row r="39" spans="2:39" ht="18" customHeight="1">
      <c r="B39" s="67"/>
      <c r="C39" s="151" t="s">
        <v>131</v>
      </c>
      <c r="D39" s="69"/>
      <c r="E39" s="69"/>
      <c r="F39" s="69"/>
      <c r="G39" s="67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K39" s="30"/>
      <c r="AL39" s="26"/>
      <c r="AM39" s="26"/>
    </row>
    <row r="40" spans="2:39" ht="24" customHeight="1">
      <c r="B40" s="67"/>
      <c r="C40" s="265" t="s">
        <v>127</v>
      </c>
      <c r="D40" s="265"/>
      <c r="E40" s="265"/>
      <c r="F40" s="250" t="s">
        <v>128</v>
      </c>
      <c r="G40" s="251"/>
      <c r="H40" s="252"/>
      <c r="I40" s="250" t="s">
        <v>129</v>
      </c>
      <c r="J40" s="251"/>
      <c r="K40" s="252"/>
      <c r="L40" s="274" t="s">
        <v>130</v>
      </c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AC40" s="50"/>
      <c r="AD40" s="50"/>
      <c r="AE40" s="50"/>
      <c r="AF40" s="50"/>
      <c r="AG40" s="50"/>
      <c r="AH40" s="50"/>
      <c r="AI40" s="50"/>
      <c r="AJ40" s="51"/>
      <c r="AK40" s="30"/>
      <c r="AL40" s="26"/>
      <c r="AM40" s="26"/>
    </row>
    <row r="41" spans="2:39" ht="24" customHeight="1">
      <c r="B41" s="67"/>
      <c r="C41" s="266" t="s">
        <v>135</v>
      </c>
      <c r="D41" s="266"/>
      <c r="E41" s="266"/>
      <c r="F41" s="247" t="s">
        <v>184</v>
      </c>
      <c r="G41" s="248"/>
      <c r="H41" s="249"/>
      <c r="I41" s="247" t="s">
        <v>186</v>
      </c>
      <c r="J41" s="248"/>
      <c r="K41" s="249"/>
      <c r="L41" s="272" t="s">
        <v>188</v>
      </c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AC41" s="50"/>
      <c r="AD41" s="50"/>
      <c r="AE41" s="50"/>
      <c r="AF41" s="50"/>
      <c r="AG41" s="50"/>
      <c r="AH41" s="50"/>
      <c r="AI41" s="50"/>
      <c r="AJ41" s="51"/>
      <c r="AK41" s="30"/>
      <c r="AL41" s="26"/>
      <c r="AM41" s="26"/>
    </row>
    <row r="42" spans="2:39" ht="24" customHeight="1">
      <c r="B42" s="67"/>
      <c r="C42" s="267" t="s">
        <v>125</v>
      </c>
      <c r="D42" s="267"/>
      <c r="E42" s="267"/>
      <c r="F42" s="262" t="s">
        <v>185</v>
      </c>
      <c r="G42" s="263"/>
      <c r="H42" s="264"/>
      <c r="I42" s="262" t="s">
        <v>187</v>
      </c>
      <c r="J42" s="263"/>
      <c r="K42" s="264"/>
      <c r="L42" s="273" t="s">
        <v>189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AC42" s="50"/>
      <c r="AD42" s="50"/>
      <c r="AE42" s="50"/>
      <c r="AF42" s="50"/>
      <c r="AG42" s="50"/>
      <c r="AH42" s="50"/>
      <c r="AI42" s="50"/>
      <c r="AJ42" s="51"/>
      <c r="AK42" s="30"/>
      <c r="AL42" s="26"/>
      <c r="AM42" s="26"/>
    </row>
    <row r="43" spans="3:39" ht="21" customHeight="1">
      <c r="C43" s="19"/>
      <c r="D43" s="50"/>
      <c r="E43" s="50"/>
      <c r="F43" s="50"/>
      <c r="G43" s="1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K43" s="30"/>
      <c r="AL43" s="26"/>
      <c r="AM43" s="26"/>
    </row>
    <row r="44" spans="1:35" ht="15" customHeight="1">
      <c r="A44" s="30" t="s">
        <v>119</v>
      </c>
      <c r="B44" s="30"/>
      <c r="C44" s="48"/>
      <c r="F44" s="219"/>
      <c r="G44" s="219"/>
      <c r="H44" s="219"/>
      <c r="AE44" s="205" t="s">
        <v>61</v>
      </c>
      <c r="AF44" s="205"/>
      <c r="AG44" s="205"/>
      <c r="AH44" s="205"/>
      <c r="AI44" s="205"/>
    </row>
    <row r="45" spans="1:39" s="25" customFormat="1" ht="24" customHeight="1" thickBot="1">
      <c r="A45" s="178" t="s">
        <v>12</v>
      </c>
      <c r="B45" s="178"/>
      <c r="C45" s="178"/>
      <c r="D45" s="54" t="s">
        <v>4</v>
      </c>
      <c r="E45" s="53" t="s">
        <v>32</v>
      </c>
      <c r="F45" s="55" t="s">
        <v>31</v>
      </c>
      <c r="G45" s="55" t="s">
        <v>5</v>
      </c>
      <c r="H45" s="55" t="s">
        <v>6</v>
      </c>
      <c r="I45" s="55" t="s">
        <v>7</v>
      </c>
      <c r="J45" s="55" t="s">
        <v>8</v>
      </c>
      <c r="K45" s="55" t="s">
        <v>9</v>
      </c>
      <c r="L45" s="241" t="s">
        <v>20</v>
      </c>
      <c r="M45" s="173"/>
      <c r="N45" s="173"/>
      <c r="O45" s="174"/>
      <c r="P45" s="178" t="s">
        <v>25</v>
      </c>
      <c r="Q45" s="178"/>
      <c r="R45" s="178"/>
      <c r="S45" s="178"/>
      <c r="T45" s="178" t="s">
        <v>24</v>
      </c>
      <c r="U45" s="178"/>
      <c r="V45" s="178"/>
      <c r="W45" s="178"/>
      <c r="X45" s="178" t="s">
        <v>23</v>
      </c>
      <c r="Y45" s="178"/>
      <c r="Z45" s="178"/>
      <c r="AA45" s="204"/>
      <c r="AB45" s="206" t="s">
        <v>34</v>
      </c>
      <c r="AC45" s="207"/>
      <c r="AD45" s="207"/>
      <c r="AE45" s="207"/>
      <c r="AF45" s="178" t="s">
        <v>19</v>
      </c>
      <c r="AG45" s="178"/>
      <c r="AH45" s="178"/>
      <c r="AI45" s="178"/>
      <c r="AJ45" s="16"/>
      <c r="AK45" s="17"/>
      <c r="AL45" s="16"/>
      <c r="AM45" s="16"/>
    </row>
    <row r="46" spans="1:37" ht="24" customHeight="1">
      <c r="A46" s="187" t="s">
        <v>121</v>
      </c>
      <c r="B46" s="63">
        <v>1</v>
      </c>
      <c r="C46" s="64" t="s">
        <v>0</v>
      </c>
      <c r="D46" s="86"/>
      <c r="E46" s="86"/>
      <c r="F46" s="86">
        <v>24000</v>
      </c>
      <c r="G46" s="86">
        <v>24000</v>
      </c>
      <c r="H46" s="86">
        <v>24000</v>
      </c>
      <c r="I46" s="86">
        <v>24000</v>
      </c>
      <c r="J46" s="86">
        <v>24000</v>
      </c>
      <c r="K46" s="86"/>
      <c r="L46" s="305"/>
      <c r="M46" s="306"/>
      <c r="N46" s="306"/>
      <c r="O46" s="307"/>
      <c r="P46" s="298"/>
      <c r="Q46" s="299"/>
      <c r="R46" s="299"/>
      <c r="S46" s="301"/>
      <c r="T46" s="298"/>
      <c r="U46" s="299"/>
      <c r="V46" s="299"/>
      <c r="W46" s="301"/>
      <c r="X46" s="298"/>
      <c r="Y46" s="299"/>
      <c r="Z46" s="299"/>
      <c r="AA46" s="299"/>
      <c r="AB46" s="298"/>
      <c r="AC46" s="299"/>
      <c r="AD46" s="299"/>
      <c r="AE46" s="299"/>
      <c r="AF46" s="278">
        <f aca="true" t="shared" si="2" ref="AF46:AF54">SUM(D46:AE46)</f>
        <v>120000</v>
      </c>
      <c r="AG46" s="278"/>
      <c r="AH46" s="278"/>
      <c r="AI46" s="279"/>
      <c r="AK46" s="17" t="s">
        <v>166</v>
      </c>
    </row>
    <row r="47" spans="1:35" ht="24" customHeight="1">
      <c r="A47" s="188"/>
      <c r="B47" s="24">
        <v>2</v>
      </c>
      <c r="C47" s="46" t="s">
        <v>16</v>
      </c>
      <c r="D47" s="87"/>
      <c r="E47" s="87"/>
      <c r="F47" s="85">
        <v>50000</v>
      </c>
      <c r="G47" s="87">
        <v>46000</v>
      </c>
      <c r="H47" s="85">
        <v>40000</v>
      </c>
      <c r="I47" s="87">
        <v>46000</v>
      </c>
      <c r="J47" s="85">
        <v>46000</v>
      </c>
      <c r="K47" s="87"/>
      <c r="L47" s="295"/>
      <c r="M47" s="296"/>
      <c r="N47" s="296"/>
      <c r="O47" s="297"/>
      <c r="P47" s="293"/>
      <c r="Q47" s="294"/>
      <c r="R47" s="294"/>
      <c r="S47" s="300"/>
      <c r="T47" s="293"/>
      <c r="U47" s="294"/>
      <c r="V47" s="294"/>
      <c r="W47" s="300"/>
      <c r="X47" s="293"/>
      <c r="Y47" s="294"/>
      <c r="Z47" s="294"/>
      <c r="AA47" s="294"/>
      <c r="AB47" s="293"/>
      <c r="AC47" s="294"/>
      <c r="AD47" s="294"/>
      <c r="AE47" s="294"/>
      <c r="AF47" s="280">
        <f t="shared" si="2"/>
        <v>228000</v>
      </c>
      <c r="AG47" s="280"/>
      <c r="AH47" s="280"/>
      <c r="AI47" s="281"/>
    </row>
    <row r="48" spans="1:35" ht="24" customHeight="1">
      <c r="A48" s="188"/>
      <c r="B48" s="24">
        <v>3</v>
      </c>
      <c r="C48" s="46" t="s">
        <v>1</v>
      </c>
      <c r="D48" s="87"/>
      <c r="E48" s="87"/>
      <c r="F48" s="85">
        <v>37240</v>
      </c>
      <c r="G48" s="87">
        <v>3160</v>
      </c>
      <c r="H48" s="85">
        <v>2440</v>
      </c>
      <c r="I48" s="87">
        <v>3880</v>
      </c>
      <c r="J48" s="85">
        <v>4200</v>
      </c>
      <c r="K48" s="87"/>
      <c r="L48" s="295"/>
      <c r="M48" s="296"/>
      <c r="N48" s="296"/>
      <c r="O48" s="297"/>
      <c r="P48" s="293"/>
      <c r="Q48" s="294"/>
      <c r="R48" s="294"/>
      <c r="S48" s="300"/>
      <c r="T48" s="293"/>
      <c r="U48" s="294"/>
      <c r="V48" s="294"/>
      <c r="W48" s="300"/>
      <c r="X48" s="293"/>
      <c r="Y48" s="294"/>
      <c r="Z48" s="294"/>
      <c r="AA48" s="294"/>
      <c r="AB48" s="293"/>
      <c r="AC48" s="294"/>
      <c r="AD48" s="294"/>
      <c r="AE48" s="294"/>
      <c r="AF48" s="280">
        <f t="shared" si="2"/>
        <v>50920</v>
      </c>
      <c r="AG48" s="280"/>
      <c r="AH48" s="280"/>
      <c r="AI48" s="281"/>
    </row>
    <row r="49" spans="1:35" ht="24" customHeight="1">
      <c r="A49" s="188"/>
      <c r="B49" s="24">
        <v>4</v>
      </c>
      <c r="C49" s="47" t="s">
        <v>123</v>
      </c>
      <c r="D49" s="87"/>
      <c r="E49" s="87"/>
      <c r="F49" s="85">
        <v>7500</v>
      </c>
      <c r="G49" s="87">
        <v>7500</v>
      </c>
      <c r="H49" s="85">
        <v>7500</v>
      </c>
      <c r="I49" s="87">
        <v>7500</v>
      </c>
      <c r="J49" s="85">
        <v>7500</v>
      </c>
      <c r="K49" s="87"/>
      <c r="L49" s="295"/>
      <c r="M49" s="296"/>
      <c r="N49" s="296"/>
      <c r="O49" s="297"/>
      <c r="P49" s="293"/>
      <c r="Q49" s="294"/>
      <c r="R49" s="294"/>
      <c r="S49" s="300"/>
      <c r="T49" s="293"/>
      <c r="U49" s="294"/>
      <c r="V49" s="294"/>
      <c r="W49" s="300"/>
      <c r="X49" s="293"/>
      <c r="Y49" s="294"/>
      <c r="Z49" s="294"/>
      <c r="AA49" s="294"/>
      <c r="AB49" s="293"/>
      <c r="AC49" s="294"/>
      <c r="AD49" s="294"/>
      <c r="AE49" s="294"/>
      <c r="AF49" s="280">
        <f t="shared" si="2"/>
        <v>37500</v>
      </c>
      <c r="AG49" s="280"/>
      <c r="AH49" s="280"/>
      <c r="AI49" s="281"/>
    </row>
    <row r="50" spans="1:35" ht="24" customHeight="1">
      <c r="A50" s="188"/>
      <c r="B50" s="24">
        <v>5</v>
      </c>
      <c r="C50" s="46" t="s">
        <v>2</v>
      </c>
      <c r="D50" s="87"/>
      <c r="E50" s="87"/>
      <c r="F50" s="85">
        <v>10000</v>
      </c>
      <c r="G50" s="87"/>
      <c r="H50" s="85"/>
      <c r="I50" s="87"/>
      <c r="J50" s="85"/>
      <c r="K50" s="87"/>
      <c r="L50" s="295"/>
      <c r="M50" s="296"/>
      <c r="N50" s="296"/>
      <c r="O50" s="297"/>
      <c r="P50" s="293"/>
      <c r="Q50" s="294"/>
      <c r="R50" s="294"/>
      <c r="S50" s="300"/>
      <c r="T50" s="293"/>
      <c r="U50" s="294"/>
      <c r="V50" s="294"/>
      <c r="W50" s="300"/>
      <c r="X50" s="293"/>
      <c r="Y50" s="294"/>
      <c r="Z50" s="294"/>
      <c r="AA50" s="294"/>
      <c r="AB50" s="293"/>
      <c r="AC50" s="294"/>
      <c r="AD50" s="294"/>
      <c r="AE50" s="294"/>
      <c r="AF50" s="280">
        <f t="shared" si="2"/>
        <v>10000</v>
      </c>
      <c r="AG50" s="280"/>
      <c r="AH50" s="280"/>
      <c r="AI50" s="281"/>
    </row>
    <row r="51" spans="1:35" ht="24" customHeight="1">
      <c r="A51" s="188"/>
      <c r="B51" s="24">
        <v>6</v>
      </c>
      <c r="C51" s="46" t="s">
        <v>3</v>
      </c>
      <c r="D51" s="87"/>
      <c r="E51" s="87"/>
      <c r="F51" s="85">
        <v>4800</v>
      </c>
      <c r="G51" s="87"/>
      <c r="H51" s="85"/>
      <c r="I51" s="87"/>
      <c r="J51" s="85"/>
      <c r="K51" s="87"/>
      <c r="L51" s="295"/>
      <c r="M51" s="296"/>
      <c r="N51" s="296"/>
      <c r="O51" s="297"/>
      <c r="P51" s="293"/>
      <c r="Q51" s="294"/>
      <c r="R51" s="294"/>
      <c r="S51" s="300"/>
      <c r="T51" s="293"/>
      <c r="U51" s="294"/>
      <c r="V51" s="294"/>
      <c r="W51" s="300"/>
      <c r="X51" s="293"/>
      <c r="Y51" s="294"/>
      <c r="Z51" s="294"/>
      <c r="AA51" s="294"/>
      <c r="AB51" s="293"/>
      <c r="AC51" s="294"/>
      <c r="AD51" s="294"/>
      <c r="AE51" s="294"/>
      <c r="AF51" s="280">
        <f t="shared" si="2"/>
        <v>4800</v>
      </c>
      <c r="AG51" s="280"/>
      <c r="AH51" s="280"/>
      <c r="AI51" s="281"/>
    </row>
    <row r="52" spans="1:35" ht="24" customHeight="1">
      <c r="A52" s="188"/>
      <c r="B52" s="24">
        <v>7</v>
      </c>
      <c r="C52" s="46" t="s">
        <v>17</v>
      </c>
      <c r="D52" s="87"/>
      <c r="E52" s="87"/>
      <c r="F52" s="85">
        <v>60000</v>
      </c>
      <c r="G52" s="87"/>
      <c r="H52" s="85"/>
      <c r="I52" s="87"/>
      <c r="J52" s="85"/>
      <c r="K52" s="87"/>
      <c r="L52" s="295"/>
      <c r="M52" s="296"/>
      <c r="N52" s="296"/>
      <c r="O52" s="297"/>
      <c r="P52" s="293"/>
      <c r="Q52" s="294"/>
      <c r="R52" s="294"/>
      <c r="S52" s="300"/>
      <c r="T52" s="293"/>
      <c r="U52" s="294"/>
      <c r="V52" s="294"/>
      <c r="W52" s="300"/>
      <c r="X52" s="293"/>
      <c r="Y52" s="294"/>
      <c r="Z52" s="294"/>
      <c r="AA52" s="294"/>
      <c r="AB52" s="293"/>
      <c r="AC52" s="294"/>
      <c r="AD52" s="294"/>
      <c r="AE52" s="294"/>
      <c r="AF52" s="280">
        <f t="shared" si="2"/>
        <v>60000</v>
      </c>
      <c r="AG52" s="280"/>
      <c r="AH52" s="280"/>
      <c r="AI52" s="281"/>
    </row>
    <row r="53" spans="1:35" ht="24" customHeight="1">
      <c r="A53" s="188"/>
      <c r="B53" s="24">
        <v>8</v>
      </c>
      <c r="C53" s="46" t="s">
        <v>18</v>
      </c>
      <c r="D53" s="87"/>
      <c r="E53" s="87"/>
      <c r="F53" s="85">
        <v>3000</v>
      </c>
      <c r="G53" s="87">
        <v>3000</v>
      </c>
      <c r="H53" s="85">
        <v>3000</v>
      </c>
      <c r="I53" s="87">
        <v>3000</v>
      </c>
      <c r="J53" s="85">
        <v>3000</v>
      </c>
      <c r="K53" s="87"/>
      <c r="L53" s="295"/>
      <c r="M53" s="296"/>
      <c r="N53" s="296"/>
      <c r="O53" s="297"/>
      <c r="P53" s="293"/>
      <c r="Q53" s="294"/>
      <c r="R53" s="294"/>
      <c r="S53" s="300"/>
      <c r="T53" s="293"/>
      <c r="U53" s="294"/>
      <c r="V53" s="294"/>
      <c r="W53" s="300"/>
      <c r="X53" s="293"/>
      <c r="Y53" s="294"/>
      <c r="Z53" s="294"/>
      <c r="AA53" s="294"/>
      <c r="AB53" s="293"/>
      <c r="AC53" s="294"/>
      <c r="AD53" s="294"/>
      <c r="AE53" s="294"/>
      <c r="AF53" s="280">
        <f t="shared" si="2"/>
        <v>15000</v>
      </c>
      <c r="AG53" s="280"/>
      <c r="AH53" s="280"/>
      <c r="AI53" s="281"/>
    </row>
    <row r="54" spans="1:40" ht="24" customHeight="1">
      <c r="A54" s="188"/>
      <c r="B54" s="24">
        <v>9</v>
      </c>
      <c r="C54" s="46" t="s">
        <v>11</v>
      </c>
      <c r="D54" s="87"/>
      <c r="E54" s="87"/>
      <c r="F54" s="85"/>
      <c r="G54" s="87"/>
      <c r="H54" s="85"/>
      <c r="I54" s="87"/>
      <c r="J54" s="85"/>
      <c r="K54" s="87"/>
      <c r="L54" s="295"/>
      <c r="M54" s="296"/>
      <c r="N54" s="296"/>
      <c r="O54" s="297"/>
      <c r="P54" s="295"/>
      <c r="Q54" s="296"/>
      <c r="R54" s="296"/>
      <c r="S54" s="297"/>
      <c r="T54" s="295"/>
      <c r="U54" s="296"/>
      <c r="V54" s="296"/>
      <c r="W54" s="297"/>
      <c r="X54" s="295"/>
      <c r="Y54" s="296"/>
      <c r="Z54" s="296"/>
      <c r="AA54" s="297"/>
      <c r="AB54" s="295"/>
      <c r="AC54" s="296"/>
      <c r="AD54" s="296"/>
      <c r="AE54" s="297"/>
      <c r="AF54" s="285">
        <f t="shared" si="2"/>
        <v>0</v>
      </c>
      <c r="AG54" s="285"/>
      <c r="AH54" s="285"/>
      <c r="AI54" s="286"/>
      <c r="AN54" s="26"/>
    </row>
    <row r="55" spans="1:40" ht="24" customHeight="1" thickBot="1">
      <c r="A55" s="189"/>
      <c r="B55" s="173" t="s">
        <v>120</v>
      </c>
      <c r="C55" s="174"/>
      <c r="D55" s="65">
        <f aca="true" t="shared" si="3" ref="D55:K55">SUM(D46:D54)</f>
        <v>0</v>
      </c>
      <c r="E55" s="65">
        <f t="shared" si="3"/>
        <v>0</v>
      </c>
      <c r="F55" s="65">
        <f t="shared" si="3"/>
        <v>196540</v>
      </c>
      <c r="G55" s="65">
        <f t="shared" si="3"/>
        <v>83660</v>
      </c>
      <c r="H55" s="65">
        <f t="shared" si="3"/>
        <v>76940</v>
      </c>
      <c r="I55" s="65">
        <f t="shared" si="3"/>
        <v>84380</v>
      </c>
      <c r="J55" s="65">
        <f t="shared" si="3"/>
        <v>84700</v>
      </c>
      <c r="K55" s="65">
        <f t="shared" si="3"/>
        <v>0</v>
      </c>
      <c r="L55" s="175">
        <f>SUM(L46:O54)</f>
        <v>0</v>
      </c>
      <c r="M55" s="176"/>
      <c r="N55" s="176"/>
      <c r="O55" s="177"/>
      <c r="P55" s="175">
        <f>SUM(P46:S54)</f>
        <v>0</v>
      </c>
      <c r="Q55" s="176"/>
      <c r="R55" s="176"/>
      <c r="S55" s="177"/>
      <c r="T55" s="175">
        <f>SUM(T46:W54)</f>
        <v>0</v>
      </c>
      <c r="U55" s="176"/>
      <c r="V55" s="176"/>
      <c r="W55" s="177"/>
      <c r="X55" s="175">
        <f>SUM(X46:AA54)</f>
        <v>0</v>
      </c>
      <c r="Y55" s="176"/>
      <c r="Z55" s="176"/>
      <c r="AA55" s="177"/>
      <c r="AB55" s="175">
        <f>SUM(AB46:AE54)</f>
        <v>0</v>
      </c>
      <c r="AC55" s="176"/>
      <c r="AD55" s="176"/>
      <c r="AE55" s="177"/>
      <c r="AF55" s="287">
        <f>SUM(AF46:AI54)</f>
        <v>526220</v>
      </c>
      <c r="AG55" s="288"/>
      <c r="AH55" s="288"/>
      <c r="AI55" s="289"/>
      <c r="AJ55" s="51">
        <f>IF(AF55=0,"",IF(Y21=0,"総助成対象経費欄[セルY21]を記入してください",IF(AF55=Y21,"","NG")))</f>
      </c>
      <c r="AN55" s="26"/>
    </row>
    <row r="56" spans="1:37" ht="24" customHeight="1">
      <c r="A56" s="269" t="s">
        <v>124</v>
      </c>
      <c r="B56" s="63">
        <v>1</v>
      </c>
      <c r="C56" s="64" t="s">
        <v>0</v>
      </c>
      <c r="D56" s="86"/>
      <c r="E56" s="86"/>
      <c r="F56" s="86"/>
      <c r="G56" s="86"/>
      <c r="H56" s="86"/>
      <c r="I56" s="86"/>
      <c r="J56" s="86"/>
      <c r="K56" s="86"/>
      <c r="L56" s="305"/>
      <c r="M56" s="306"/>
      <c r="N56" s="306"/>
      <c r="O56" s="307"/>
      <c r="P56" s="298"/>
      <c r="Q56" s="299"/>
      <c r="R56" s="299"/>
      <c r="S56" s="301"/>
      <c r="T56" s="298"/>
      <c r="U56" s="299"/>
      <c r="V56" s="299"/>
      <c r="W56" s="301"/>
      <c r="X56" s="298"/>
      <c r="Y56" s="299"/>
      <c r="Z56" s="299"/>
      <c r="AA56" s="299"/>
      <c r="AB56" s="298"/>
      <c r="AC56" s="299"/>
      <c r="AD56" s="299"/>
      <c r="AE56" s="299"/>
      <c r="AF56" s="285">
        <f aca="true" t="shared" si="4" ref="AF56:AF64">SUM(D56:AE56)</f>
        <v>0</v>
      </c>
      <c r="AG56" s="285"/>
      <c r="AH56" s="285"/>
      <c r="AI56" s="285"/>
      <c r="AK56" s="17" t="s">
        <v>166</v>
      </c>
    </row>
    <row r="57" spans="1:35" ht="24" customHeight="1">
      <c r="A57" s="270"/>
      <c r="B57" s="24">
        <v>2</v>
      </c>
      <c r="C57" s="46" t="s">
        <v>16</v>
      </c>
      <c r="D57" s="87"/>
      <c r="E57" s="87"/>
      <c r="F57" s="85">
        <v>4000</v>
      </c>
      <c r="G57" s="87"/>
      <c r="H57" s="85"/>
      <c r="I57" s="87"/>
      <c r="J57" s="85"/>
      <c r="K57" s="87"/>
      <c r="L57" s="295"/>
      <c r="M57" s="296"/>
      <c r="N57" s="296"/>
      <c r="O57" s="297"/>
      <c r="P57" s="293"/>
      <c r="Q57" s="294"/>
      <c r="R57" s="294"/>
      <c r="S57" s="300"/>
      <c r="T57" s="293"/>
      <c r="U57" s="294"/>
      <c r="V57" s="294"/>
      <c r="W57" s="300"/>
      <c r="X57" s="293"/>
      <c r="Y57" s="294"/>
      <c r="Z57" s="294"/>
      <c r="AA57" s="294"/>
      <c r="AB57" s="293"/>
      <c r="AC57" s="294"/>
      <c r="AD57" s="294"/>
      <c r="AE57" s="294"/>
      <c r="AF57" s="280">
        <f t="shared" si="4"/>
        <v>4000</v>
      </c>
      <c r="AG57" s="280"/>
      <c r="AH57" s="280"/>
      <c r="AI57" s="280"/>
    </row>
    <row r="58" spans="1:35" ht="24" customHeight="1">
      <c r="A58" s="270"/>
      <c r="B58" s="24">
        <v>3</v>
      </c>
      <c r="C58" s="46" t="s">
        <v>1</v>
      </c>
      <c r="D58" s="87"/>
      <c r="E58" s="87"/>
      <c r="F58" s="85"/>
      <c r="G58" s="87"/>
      <c r="H58" s="85"/>
      <c r="I58" s="87"/>
      <c r="J58" s="85"/>
      <c r="K58" s="87"/>
      <c r="L58" s="295"/>
      <c r="M58" s="296"/>
      <c r="N58" s="296"/>
      <c r="O58" s="297"/>
      <c r="P58" s="293"/>
      <c r="Q58" s="294"/>
      <c r="R58" s="294"/>
      <c r="S58" s="300"/>
      <c r="T58" s="293"/>
      <c r="U58" s="294"/>
      <c r="V58" s="294"/>
      <c r="W58" s="300"/>
      <c r="X58" s="293"/>
      <c r="Y58" s="294"/>
      <c r="Z58" s="294"/>
      <c r="AA58" s="294"/>
      <c r="AB58" s="293"/>
      <c r="AC58" s="294"/>
      <c r="AD58" s="294"/>
      <c r="AE58" s="294"/>
      <c r="AF58" s="280">
        <f t="shared" si="4"/>
        <v>0</v>
      </c>
      <c r="AG58" s="280"/>
      <c r="AH58" s="280"/>
      <c r="AI58" s="280"/>
    </row>
    <row r="59" spans="1:35" ht="24" customHeight="1">
      <c r="A59" s="270"/>
      <c r="B59" s="24">
        <v>4</v>
      </c>
      <c r="C59" s="47" t="s">
        <v>123</v>
      </c>
      <c r="D59" s="87"/>
      <c r="E59" s="87"/>
      <c r="F59" s="85"/>
      <c r="G59" s="87"/>
      <c r="H59" s="85"/>
      <c r="I59" s="87"/>
      <c r="J59" s="85"/>
      <c r="K59" s="87"/>
      <c r="L59" s="295"/>
      <c r="M59" s="296"/>
      <c r="N59" s="296"/>
      <c r="O59" s="297"/>
      <c r="P59" s="293"/>
      <c r="Q59" s="294"/>
      <c r="R59" s="294"/>
      <c r="S59" s="300"/>
      <c r="T59" s="293"/>
      <c r="U59" s="294"/>
      <c r="V59" s="294"/>
      <c r="W59" s="300"/>
      <c r="X59" s="293"/>
      <c r="Y59" s="294"/>
      <c r="Z59" s="294"/>
      <c r="AA59" s="294"/>
      <c r="AB59" s="293"/>
      <c r="AC59" s="294"/>
      <c r="AD59" s="294"/>
      <c r="AE59" s="294"/>
      <c r="AF59" s="280">
        <f t="shared" si="4"/>
        <v>0</v>
      </c>
      <c r="AG59" s="280"/>
      <c r="AH59" s="280"/>
      <c r="AI59" s="280"/>
    </row>
    <row r="60" spans="1:35" ht="24" customHeight="1">
      <c r="A60" s="270"/>
      <c r="B60" s="24">
        <v>5</v>
      </c>
      <c r="C60" s="46" t="s">
        <v>2</v>
      </c>
      <c r="D60" s="87"/>
      <c r="E60" s="87"/>
      <c r="F60" s="85"/>
      <c r="G60" s="87"/>
      <c r="H60" s="85"/>
      <c r="I60" s="87"/>
      <c r="J60" s="85"/>
      <c r="K60" s="87"/>
      <c r="L60" s="295"/>
      <c r="M60" s="296"/>
      <c r="N60" s="296"/>
      <c r="O60" s="297"/>
      <c r="P60" s="293"/>
      <c r="Q60" s="294"/>
      <c r="R60" s="294"/>
      <c r="S60" s="300"/>
      <c r="T60" s="293"/>
      <c r="U60" s="294"/>
      <c r="V60" s="294"/>
      <c r="W60" s="300"/>
      <c r="X60" s="293"/>
      <c r="Y60" s="294"/>
      <c r="Z60" s="294"/>
      <c r="AA60" s="294"/>
      <c r="AB60" s="293"/>
      <c r="AC60" s="294"/>
      <c r="AD60" s="294"/>
      <c r="AE60" s="294"/>
      <c r="AF60" s="280">
        <f t="shared" si="4"/>
        <v>0</v>
      </c>
      <c r="AG60" s="280"/>
      <c r="AH60" s="280"/>
      <c r="AI60" s="280"/>
    </row>
    <row r="61" spans="1:35" ht="24" customHeight="1">
      <c r="A61" s="270"/>
      <c r="B61" s="24">
        <v>6</v>
      </c>
      <c r="C61" s="46" t="s">
        <v>3</v>
      </c>
      <c r="D61" s="87"/>
      <c r="E61" s="87"/>
      <c r="F61" s="85"/>
      <c r="G61" s="87"/>
      <c r="H61" s="85"/>
      <c r="I61" s="87"/>
      <c r="J61" s="85"/>
      <c r="K61" s="87"/>
      <c r="L61" s="295"/>
      <c r="M61" s="296"/>
      <c r="N61" s="296"/>
      <c r="O61" s="297"/>
      <c r="P61" s="293"/>
      <c r="Q61" s="294"/>
      <c r="R61" s="294"/>
      <c r="S61" s="300"/>
      <c r="T61" s="293"/>
      <c r="U61" s="294"/>
      <c r="V61" s="294"/>
      <c r="W61" s="300"/>
      <c r="X61" s="293"/>
      <c r="Y61" s="294"/>
      <c r="Z61" s="294"/>
      <c r="AA61" s="294"/>
      <c r="AB61" s="293"/>
      <c r="AC61" s="294"/>
      <c r="AD61" s="294"/>
      <c r="AE61" s="294"/>
      <c r="AF61" s="280">
        <f t="shared" si="4"/>
        <v>0</v>
      </c>
      <c r="AG61" s="280"/>
      <c r="AH61" s="280"/>
      <c r="AI61" s="280"/>
    </row>
    <row r="62" spans="1:35" ht="24" customHeight="1">
      <c r="A62" s="270"/>
      <c r="B62" s="24">
        <v>7</v>
      </c>
      <c r="C62" s="46" t="s">
        <v>17</v>
      </c>
      <c r="D62" s="87"/>
      <c r="E62" s="87"/>
      <c r="F62" s="85"/>
      <c r="G62" s="87"/>
      <c r="H62" s="85"/>
      <c r="I62" s="87"/>
      <c r="J62" s="85"/>
      <c r="K62" s="87"/>
      <c r="L62" s="295"/>
      <c r="M62" s="296"/>
      <c r="N62" s="296"/>
      <c r="O62" s="297"/>
      <c r="P62" s="293"/>
      <c r="Q62" s="294"/>
      <c r="R62" s="294"/>
      <c r="S62" s="300"/>
      <c r="T62" s="293"/>
      <c r="U62" s="294"/>
      <c r="V62" s="294"/>
      <c r="W62" s="300"/>
      <c r="X62" s="293"/>
      <c r="Y62" s="294"/>
      <c r="Z62" s="294"/>
      <c r="AA62" s="294"/>
      <c r="AB62" s="293"/>
      <c r="AC62" s="294"/>
      <c r="AD62" s="294"/>
      <c r="AE62" s="294"/>
      <c r="AF62" s="280">
        <f t="shared" si="4"/>
        <v>0</v>
      </c>
      <c r="AG62" s="280"/>
      <c r="AH62" s="280"/>
      <c r="AI62" s="280"/>
    </row>
    <row r="63" spans="1:35" ht="24" customHeight="1">
      <c r="A63" s="270"/>
      <c r="B63" s="24">
        <v>8</v>
      </c>
      <c r="C63" s="46" t="s">
        <v>18</v>
      </c>
      <c r="D63" s="87"/>
      <c r="E63" s="87"/>
      <c r="F63" s="85"/>
      <c r="G63" s="87"/>
      <c r="H63" s="85"/>
      <c r="I63" s="87"/>
      <c r="J63" s="85"/>
      <c r="K63" s="87"/>
      <c r="L63" s="295"/>
      <c r="M63" s="296"/>
      <c r="N63" s="296"/>
      <c r="O63" s="297"/>
      <c r="P63" s="293"/>
      <c r="Q63" s="294"/>
      <c r="R63" s="294"/>
      <c r="S63" s="300"/>
      <c r="T63" s="293"/>
      <c r="U63" s="294"/>
      <c r="V63" s="294"/>
      <c r="W63" s="300"/>
      <c r="X63" s="293"/>
      <c r="Y63" s="294"/>
      <c r="Z63" s="294"/>
      <c r="AA63" s="294"/>
      <c r="AB63" s="293"/>
      <c r="AC63" s="294"/>
      <c r="AD63" s="294"/>
      <c r="AE63" s="294"/>
      <c r="AF63" s="280">
        <f t="shared" si="4"/>
        <v>0</v>
      </c>
      <c r="AG63" s="280"/>
      <c r="AH63" s="280"/>
      <c r="AI63" s="280"/>
    </row>
    <row r="64" spans="1:40" ht="24" customHeight="1">
      <c r="A64" s="270"/>
      <c r="B64" s="24">
        <v>9</v>
      </c>
      <c r="C64" s="46" t="s">
        <v>11</v>
      </c>
      <c r="D64" s="87"/>
      <c r="E64" s="87"/>
      <c r="F64" s="85"/>
      <c r="G64" s="87"/>
      <c r="H64" s="85"/>
      <c r="I64" s="87">
        <v>9000</v>
      </c>
      <c r="J64" s="85"/>
      <c r="K64" s="87"/>
      <c r="L64" s="295"/>
      <c r="M64" s="296"/>
      <c r="N64" s="296"/>
      <c r="O64" s="297"/>
      <c r="P64" s="295"/>
      <c r="Q64" s="296"/>
      <c r="R64" s="296"/>
      <c r="S64" s="297"/>
      <c r="T64" s="295"/>
      <c r="U64" s="296"/>
      <c r="V64" s="296"/>
      <c r="W64" s="297"/>
      <c r="X64" s="295"/>
      <c r="Y64" s="296"/>
      <c r="Z64" s="296"/>
      <c r="AA64" s="297"/>
      <c r="AB64" s="295"/>
      <c r="AC64" s="296"/>
      <c r="AD64" s="296"/>
      <c r="AE64" s="297"/>
      <c r="AF64" s="280">
        <f t="shared" si="4"/>
        <v>9000</v>
      </c>
      <c r="AG64" s="280"/>
      <c r="AH64" s="280"/>
      <c r="AI64" s="280"/>
      <c r="AN64" s="26"/>
    </row>
    <row r="65" spans="1:40" ht="24" customHeight="1">
      <c r="A65" s="271"/>
      <c r="B65" s="255" t="s">
        <v>120</v>
      </c>
      <c r="C65" s="256"/>
      <c r="D65" s="57">
        <f aca="true" t="shared" si="5" ref="D65:K65">SUM(D56:D64)</f>
        <v>0</v>
      </c>
      <c r="E65" s="57">
        <f t="shared" si="5"/>
        <v>0</v>
      </c>
      <c r="F65" s="57">
        <f t="shared" si="5"/>
        <v>4000</v>
      </c>
      <c r="G65" s="57">
        <f t="shared" si="5"/>
        <v>0</v>
      </c>
      <c r="H65" s="57">
        <f t="shared" si="5"/>
        <v>0</v>
      </c>
      <c r="I65" s="57">
        <f t="shared" si="5"/>
        <v>9000</v>
      </c>
      <c r="J65" s="57">
        <f t="shared" si="5"/>
        <v>0</v>
      </c>
      <c r="K65" s="57">
        <f t="shared" si="5"/>
        <v>0</v>
      </c>
      <c r="L65" s="275">
        <f>SUM(L56:O64)</f>
        <v>0</v>
      </c>
      <c r="M65" s="276"/>
      <c r="N65" s="276"/>
      <c r="O65" s="277"/>
      <c r="P65" s="275">
        <f>SUM(P56:S64)</f>
        <v>0</v>
      </c>
      <c r="Q65" s="276"/>
      <c r="R65" s="276"/>
      <c r="S65" s="277"/>
      <c r="T65" s="275">
        <f>SUM(T56:W64)</f>
        <v>0</v>
      </c>
      <c r="U65" s="276"/>
      <c r="V65" s="276"/>
      <c r="W65" s="277"/>
      <c r="X65" s="275">
        <f>SUM(X56:AA64)</f>
        <v>0</v>
      </c>
      <c r="Y65" s="276"/>
      <c r="Z65" s="276"/>
      <c r="AA65" s="277"/>
      <c r="AB65" s="275">
        <f>SUM(AB56:AE64)</f>
        <v>0</v>
      </c>
      <c r="AC65" s="276"/>
      <c r="AD65" s="276"/>
      <c r="AE65" s="277"/>
      <c r="AF65" s="280">
        <f>SUM(AF56:AI64)</f>
        <v>13000</v>
      </c>
      <c r="AG65" s="280"/>
      <c r="AH65" s="280"/>
      <c r="AI65" s="280"/>
      <c r="AN65" s="26"/>
    </row>
    <row r="66" spans="1:39" ht="24" customHeight="1">
      <c r="A66" s="268" t="s">
        <v>126</v>
      </c>
      <c r="B66" s="255"/>
      <c r="C66" s="256"/>
      <c r="D66" s="27">
        <f aca="true" t="shared" si="6" ref="D66:L66">SUM(D55,D65)</f>
        <v>0</v>
      </c>
      <c r="E66" s="27">
        <f t="shared" si="6"/>
        <v>0</v>
      </c>
      <c r="F66" s="27">
        <f t="shared" si="6"/>
        <v>200540</v>
      </c>
      <c r="G66" s="27">
        <f t="shared" si="6"/>
        <v>83660</v>
      </c>
      <c r="H66" s="27">
        <f t="shared" si="6"/>
        <v>76940</v>
      </c>
      <c r="I66" s="27">
        <f t="shared" si="6"/>
        <v>93380</v>
      </c>
      <c r="J66" s="27">
        <f t="shared" si="6"/>
        <v>84700</v>
      </c>
      <c r="K66" s="27">
        <f t="shared" si="6"/>
        <v>0</v>
      </c>
      <c r="L66" s="179">
        <f t="shared" si="6"/>
        <v>0</v>
      </c>
      <c r="M66" s="180"/>
      <c r="N66" s="180"/>
      <c r="O66" s="181"/>
      <c r="P66" s="179">
        <f>SUM(P55,P65)</f>
        <v>0</v>
      </c>
      <c r="Q66" s="180"/>
      <c r="R66" s="180"/>
      <c r="S66" s="181"/>
      <c r="T66" s="179">
        <f>SUM(T55,T65)</f>
        <v>0</v>
      </c>
      <c r="U66" s="180"/>
      <c r="V66" s="180"/>
      <c r="W66" s="181"/>
      <c r="X66" s="179">
        <f>SUM(X55,X65)</f>
        <v>0</v>
      </c>
      <c r="Y66" s="180"/>
      <c r="Z66" s="180"/>
      <c r="AA66" s="181"/>
      <c r="AB66" s="179">
        <f>SUM(AB55,AB65)</f>
        <v>0</v>
      </c>
      <c r="AC66" s="180"/>
      <c r="AD66" s="180"/>
      <c r="AE66" s="181"/>
      <c r="AF66" s="280">
        <f>SUM(AF55,AF65)</f>
        <v>539220</v>
      </c>
      <c r="AG66" s="280"/>
      <c r="AH66" s="280"/>
      <c r="AI66" s="280"/>
      <c r="AJ66" s="51">
        <f>IF(AF66=0,"",IF(Y20=0,"総事業費欄[セルY20]を記入してください",IF(AF66=Y20,"","NG")))</f>
      </c>
      <c r="AK66" s="23"/>
      <c r="AL66" s="30"/>
      <c r="AM66" s="26"/>
    </row>
    <row r="67" spans="2:8" ht="22.5" customHeight="1">
      <c r="B67" s="66"/>
      <c r="C67" s="31"/>
      <c r="D67" s="18"/>
      <c r="E67" s="18"/>
      <c r="F67" s="32"/>
      <c r="G67" s="32"/>
      <c r="H67" s="32"/>
    </row>
    <row r="68" spans="26:33" ht="22.5" customHeight="1">
      <c r="Z68" s="243"/>
      <c r="AA68" s="243"/>
      <c r="AB68" s="243"/>
      <c r="AC68" s="243"/>
      <c r="AD68" s="243"/>
      <c r="AE68" s="243"/>
      <c r="AF68" s="243"/>
      <c r="AG68" s="243"/>
    </row>
    <row r="69" spans="6:35" ht="17.25" customHeight="1">
      <c r="F69" s="14"/>
      <c r="G69" s="14"/>
      <c r="H69" s="14"/>
      <c r="I69" s="14"/>
      <c r="Z69" s="242"/>
      <c r="AA69" s="242"/>
      <c r="AB69" s="242"/>
      <c r="AC69" s="242"/>
      <c r="AD69" s="244"/>
      <c r="AE69" s="244"/>
      <c r="AF69" s="244"/>
      <c r="AG69" s="244"/>
      <c r="AH69" s="244"/>
      <c r="AI69" s="244"/>
    </row>
  </sheetData>
  <sheetProtection password="CC37" sheet="1" selectLockedCells="1"/>
  <mergeCells count="263">
    <mergeCell ref="P9:AI9"/>
    <mergeCell ref="P10:AI10"/>
    <mergeCell ref="P11:AI11"/>
    <mergeCell ref="P12:AI12"/>
    <mergeCell ref="T16:AI16"/>
    <mergeCell ref="T18:AI18"/>
    <mergeCell ref="P14:AI14"/>
    <mergeCell ref="A46:A55"/>
    <mergeCell ref="A16:D17"/>
    <mergeCell ref="A26:A28"/>
    <mergeCell ref="P32:S32"/>
    <mergeCell ref="B26:B28"/>
    <mergeCell ref="F16:H16"/>
    <mergeCell ref="O17:S17"/>
    <mergeCell ref="O18:S18"/>
    <mergeCell ref="B55:C55"/>
    <mergeCell ref="P55:S55"/>
    <mergeCell ref="AF33:AI33"/>
    <mergeCell ref="T32:W32"/>
    <mergeCell ref="X32:AA32"/>
    <mergeCell ref="P45:S45"/>
    <mergeCell ref="T45:W45"/>
    <mergeCell ref="X45:AA45"/>
    <mergeCell ref="AE44:AI44"/>
    <mergeCell ref="AB45:AE45"/>
    <mergeCell ref="AF32:AI32"/>
    <mergeCell ref="AB33:AE33"/>
    <mergeCell ref="P1:AI1"/>
    <mergeCell ref="P2:AI2"/>
    <mergeCell ref="AC19:AE19"/>
    <mergeCell ref="O16:S16"/>
    <mergeCell ref="AF25:AI25"/>
    <mergeCell ref="AB25:AE25"/>
    <mergeCell ref="AA19:AB19"/>
    <mergeCell ref="W19:X19"/>
    <mergeCell ref="P13:AI13"/>
    <mergeCell ref="T17:AI17"/>
    <mergeCell ref="T28:W28"/>
    <mergeCell ref="X28:AA28"/>
    <mergeCell ref="AB28:AE28"/>
    <mergeCell ref="AF28:AI28"/>
    <mergeCell ref="T27:W27"/>
    <mergeCell ref="T26:W26"/>
    <mergeCell ref="X26:AA26"/>
    <mergeCell ref="AB26:AE26"/>
    <mergeCell ref="X47:AA47"/>
    <mergeCell ref="T46:W46"/>
    <mergeCell ref="X54:AA54"/>
    <mergeCell ref="T51:W51"/>
    <mergeCell ref="X51:AA51"/>
    <mergeCell ref="T52:W52"/>
    <mergeCell ref="X52:AA52"/>
    <mergeCell ref="T50:W50"/>
    <mergeCell ref="X50:AA50"/>
    <mergeCell ref="X48:AA48"/>
    <mergeCell ref="P28:S28"/>
    <mergeCell ref="O19:S19"/>
    <mergeCell ref="O20:S21"/>
    <mergeCell ref="P27:S27"/>
    <mergeCell ref="L27:O27"/>
    <mergeCell ref="L28:O28"/>
    <mergeCell ref="L26:O26"/>
    <mergeCell ref="Y19:Z19"/>
    <mergeCell ref="T20:X20"/>
    <mergeCell ref="AH19:AI19"/>
    <mergeCell ref="T19:V19"/>
    <mergeCell ref="F24:H24"/>
    <mergeCell ref="P26:S26"/>
    <mergeCell ref="I19:K20"/>
    <mergeCell ref="T25:W25"/>
    <mergeCell ref="AE24:AI24"/>
    <mergeCell ref="AF26:AI26"/>
    <mergeCell ref="P31:S31"/>
    <mergeCell ref="P33:S33"/>
    <mergeCell ref="X30:AA30"/>
    <mergeCell ref="X31:AA31"/>
    <mergeCell ref="T31:W31"/>
    <mergeCell ref="T33:W33"/>
    <mergeCell ref="X33:AA33"/>
    <mergeCell ref="AB30:AE30"/>
    <mergeCell ref="AF30:AI30"/>
    <mergeCell ref="AF31:AI31"/>
    <mergeCell ref="AF27:AI27"/>
    <mergeCell ref="AB27:AE27"/>
    <mergeCell ref="X29:AA29"/>
    <mergeCell ref="AB31:AE31"/>
    <mergeCell ref="AF29:AI29"/>
    <mergeCell ref="X27:AA27"/>
    <mergeCell ref="AB46:AE46"/>
    <mergeCell ref="AB47:AE47"/>
    <mergeCell ref="AB48:AE48"/>
    <mergeCell ref="AB49:AE49"/>
    <mergeCell ref="P29:S29"/>
    <mergeCell ref="P30:S30"/>
    <mergeCell ref="AB29:AE29"/>
    <mergeCell ref="T30:W30"/>
    <mergeCell ref="T29:W29"/>
    <mergeCell ref="AB32:AE32"/>
    <mergeCell ref="P3:AI3"/>
    <mergeCell ref="P4:AI4"/>
    <mergeCell ref="T21:X21"/>
    <mergeCell ref="X49:AA49"/>
    <mergeCell ref="P49:S49"/>
    <mergeCell ref="T49:W49"/>
    <mergeCell ref="X46:AA46"/>
    <mergeCell ref="AF19:AG19"/>
    <mergeCell ref="P46:S46"/>
    <mergeCell ref="P48:S48"/>
    <mergeCell ref="Y22:AE22"/>
    <mergeCell ref="O22:X22"/>
    <mergeCell ref="L25:O25"/>
    <mergeCell ref="P25:S25"/>
    <mergeCell ref="X25:AA25"/>
    <mergeCell ref="A25:C25"/>
    <mergeCell ref="Z69:AC69"/>
    <mergeCell ref="Z68:AG68"/>
    <mergeCell ref="AD69:AI69"/>
    <mergeCell ref="T53:W53"/>
    <mergeCell ref="X53:AA53"/>
    <mergeCell ref="B29:C29"/>
    <mergeCell ref="B30:C30"/>
    <mergeCell ref="T66:W66"/>
    <mergeCell ref="X66:AA66"/>
    <mergeCell ref="P52:S52"/>
    <mergeCell ref="P5:AI5"/>
    <mergeCell ref="P6:AI6"/>
    <mergeCell ref="P7:AI7"/>
    <mergeCell ref="P8:AI8"/>
    <mergeCell ref="P47:S47"/>
    <mergeCell ref="P51:S51"/>
    <mergeCell ref="T48:W48"/>
    <mergeCell ref="S38:Y38"/>
    <mergeCell ref="L41:W41"/>
    <mergeCell ref="L42:W42"/>
    <mergeCell ref="T58:W58"/>
    <mergeCell ref="B31:C31"/>
    <mergeCell ref="B32:C32"/>
    <mergeCell ref="I41:K41"/>
    <mergeCell ref="F40:H40"/>
    <mergeCell ref="A33:C33"/>
    <mergeCell ref="A35:C35"/>
    <mergeCell ref="D35:AI35"/>
    <mergeCell ref="AD38:AI38"/>
    <mergeCell ref="Z38:AC38"/>
    <mergeCell ref="A45:C45"/>
    <mergeCell ref="I40:K40"/>
    <mergeCell ref="F42:H42"/>
    <mergeCell ref="I42:K42"/>
    <mergeCell ref="F41:H41"/>
    <mergeCell ref="F44:H44"/>
    <mergeCell ref="C40:E40"/>
    <mergeCell ref="C41:E41"/>
    <mergeCell ref="C42:E42"/>
    <mergeCell ref="P59:S59"/>
    <mergeCell ref="T59:W59"/>
    <mergeCell ref="L61:O61"/>
    <mergeCell ref="A66:C66"/>
    <mergeCell ref="P53:S53"/>
    <mergeCell ref="P66:S66"/>
    <mergeCell ref="P54:S54"/>
    <mergeCell ref="P56:S56"/>
    <mergeCell ref="P58:S58"/>
    <mergeCell ref="A56:A65"/>
    <mergeCell ref="L66:O66"/>
    <mergeCell ref="L52:O52"/>
    <mergeCell ref="L53:O53"/>
    <mergeCell ref="L54:O54"/>
    <mergeCell ref="L55:O55"/>
    <mergeCell ref="L59:O59"/>
    <mergeCell ref="L56:O56"/>
    <mergeCell ref="L58:O58"/>
    <mergeCell ref="L60:O60"/>
    <mergeCell ref="L33:O33"/>
    <mergeCell ref="L45:O45"/>
    <mergeCell ref="L46:O46"/>
    <mergeCell ref="L47:O47"/>
    <mergeCell ref="L40:W40"/>
    <mergeCell ref="T47:W47"/>
    <mergeCell ref="P57:S57"/>
    <mergeCell ref="T57:W57"/>
    <mergeCell ref="X57:AA57"/>
    <mergeCell ref="T56:W56"/>
    <mergeCell ref="L29:O29"/>
    <mergeCell ref="L30:O30"/>
    <mergeCell ref="L31:O31"/>
    <mergeCell ref="L32:O32"/>
    <mergeCell ref="L48:O48"/>
    <mergeCell ref="L49:O49"/>
    <mergeCell ref="X59:AA59"/>
    <mergeCell ref="X58:AA58"/>
    <mergeCell ref="L50:O50"/>
    <mergeCell ref="L51:O51"/>
    <mergeCell ref="P50:S50"/>
    <mergeCell ref="T55:W55"/>
    <mergeCell ref="X55:AA55"/>
    <mergeCell ref="T54:W54"/>
    <mergeCell ref="X56:AA56"/>
    <mergeCell ref="L57:O57"/>
    <mergeCell ref="X60:AA60"/>
    <mergeCell ref="T60:W60"/>
    <mergeCell ref="P61:S61"/>
    <mergeCell ref="T61:W61"/>
    <mergeCell ref="X61:AA61"/>
    <mergeCell ref="P60:S60"/>
    <mergeCell ref="T62:W62"/>
    <mergeCell ref="X62:AA62"/>
    <mergeCell ref="L63:O63"/>
    <mergeCell ref="P63:S63"/>
    <mergeCell ref="T63:W63"/>
    <mergeCell ref="X63:AA63"/>
    <mergeCell ref="P62:S62"/>
    <mergeCell ref="L62:O62"/>
    <mergeCell ref="T64:W64"/>
    <mergeCell ref="X64:AA64"/>
    <mergeCell ref="B65:C65"/>
    <mergeCell ref="L65:O65"/>
    <mergeCell ref="P65:S65"/>
    <mergeCell ref="T65:W65"/>
    <mergeCell ref="X65:AA65"/>
    <mergeCell ref="P64:S64"/>
    <mergeCell ref="L64:O64"/>
    <mergeCell ref="AB55:AE55"/>
    <mergeCell ref="AB56:AE56"/>
    <mergeCell ref="AB57:AE57"/>
    <mergeCell ref="AB50:AE50"/>
    <mergeCell ref="AB51:AE51"/>
    <mergeCell ref="AB52:AE52"/>
    <mergeCell ref="AB53:AE53"/>
    <mergeCell ref="AF51:AI51"/>
    <mergeCell ref="AF52:AI52"/>
    <mergeCell ref="AF53:AI53"/>
    <mergeCell ref="AB64:AE64"/>
    <mergeCell ref="AB65:AE65"/>
    <mergeCell ref="AB58:AE58"/>
    <mergeCell ref="AB59:AE59"/>
    <mergeCell ref="AB60:AE60"/>
    <mergeCell ref="AB61:AE61"/>
    <mergeCell ref="AB54:AE54"/>
    <mergeCell ref="AF45:AI45"/>
    <mergeCell ref="AF46:AI46"/>
    <mergeCell ref="AF47:AI47"/>
    <mergeCell ref="AF48:AI48"/>
    <mergeCell ref="AF49:AI49"/>
    <mergeCell ref="AF50:AI50"/>
    <mergeCell ref="AB63:AE63"/>
    <mergeCell ref="AF64:AI64"/>
    <mergeCell ref="AF65:AI65"/>
    <mergeCell ref="AF66:AI66"/>
    <mergeCell ref="AF59:AI59"/>
    <mergeCell ref="AF60:AI60"/>
    <mergeCell ref="AF61:AI61"/>
    <mergeCell ref="AF62:AI62"/>
    <mergeCell ref="AB66:AE66"/>
    <mergeCell ref="I16:J18"/>
    <mergeCell ref="Y20:AE20"/>
    <mergeCell ref="Y21:AE21"/>
    <mergeCell ref="AF63:AI63"/>
    <mergeCell ref="AF54:AI54"/>
    <mergeCell ref="AF56:AI56"/>
    <mergeCell ref="AF57:AI57"/>
    <mergeCell ref="AF58:AI58"/>
    <mergeCell ref="AF55:AI55"/>
    <mergeCell ref="AB62:AE62"/>
  </mergeCells>
  <conditionalFormatting sqref="AN54:AN55 AN64:AN65 AK33:AM43 AJ33 AJ66:AM66">
    <cfRule type="cellIs" priority="1" dxfId="42" operator="equal" stopIfTrue="1">
      <formula>"OK"</formula>
    </cfRule>
    <cfRule type="cellIs" priority="2" dxfId="43" operator="equal" stopIfTrue="1">
      <formula>"NG"</formula>
    </cfRule>
  </conditionalFormatting>
  <conditionalFormatting sqref="AJ29 AJ31:AJ32">
    <cfRule type="cellIs" priority="3" dxfId="42" operator="equal" stopIfTrue="1">
      <formula>"OK"</formula>
    </cfRule>
    <cfRule type="cellIs" priority="4" dxfId="43" operator="equal" stopIfTrue="1">
      <formula>"NG"</formula>
    </cfRule>
    <cfRule type="cellIs" priority="5" dxfId="43" operator="equal" stopIfTrue="1">
      <formula>"総助成対象経費欄[セルX19]を記入してください"</formula>
    </cfRule>
  </conditionalFormatting>
  <conditionalFormatting sqref="AN26">
    <cfRule type="cellIs" priority="6" dxfId="44" operator="equal" stopIfTrue="1">
      <formula>"OK"</formula>
    </cfRule>
    <cfRule type="cellIs" priority="7" dxfId="43" operator="equal" stopIfTrue="1">
      <formula>"NG 金額確認！！"</formula>
    </cfRule>
  </conditionalFormatting>
  <conditionalFormatting sqref="AJ34:AJ43">
    <cfRule type="cellIs" priority="8" dxfId="42" operator="equal" stopIfTrue="1">
      <formula>"OK"</formula>
    </cfRule>
    <cfRule type="cellIs" priority="9" dxfId="43" operator="equal" stopIfTrue="1">
      <formula>"NG"</formula>
    </cfRule>
    <cfRule type="cellIs" priority="10" dxfId="45" operator="equal" stopIfTrue="1">
      <formula>"助成金交付決定額欄[セルx20]を記入してください"</formula>
    </cfRule>
  </conditionalFormatting>
  <conditionalFormatting sqref="AJ28">
    <cfRule type="cellIs" priority="11" dxfId="42" operator="equal" stopIfTrue="1">
      <formula>"OK"</formula>
    </cfRule>
    <cfRule type="cellIs" priority="12" dxfId="43" operator="equal" stopIfTrue="1">
      <formula>"NG"</formula>
    </cfRule>
    <cfRule type="cellIs" priority="13" dxfId="43" operator="equal" stopIfTrue="1">
      <formula>"助成金交付決定額欄[セルY20]を記入してください"</formula>
    </cfRule>
  </conditionalFormatting>
  <conditionalFormatting sqref="AJ55">
    <cfRule type="cellIs" priority="14" dxfId="42" operator="equal" stopIfTrue="1">
      <formula>"OK"</formula>
    </cfRule>
    <cfRule type="cellIs" priority="15" dxfId="43" operator="equal" stopIfTrue="1">
      <formula>"NG"</formula>
    </cfRule>
    <cfRule type="cellIs" priority="16" dxfId="43" operator="equal" stopIfTrue="1">
      <formula>"総助成対象経費欄[セルY19]を記入してください"</formula>
    </cfRule>
  </conditionalFormatting>
  <conditionalFormatting sqref="AJ27">
    <cfRule type="cellIs" priority="17" dxfId="43" operator="equal" stopIfTrue="1">
      <formula>"NG"</formula>
    </cfRule>
    <cfRule type="cellIs" priority="18" dxfId="43" operator="equal" stopIfTrue="1">
      <formula>"助成金交付決定額欄[セルY20]を記入してください"</formula>
    </cfRule>
  </conditionalFormatting>
  <conditionalFormatting sqref="AJ30">
    <cfRule type="cellIs" priority="19" dxfId="42" operator="equal" stopIfTrue="1">
      <formula>"OK"</formula>
    </cfRule>
    <cfRule type="cellIs" priority="20" dxfId="43" operator="equal" stopIfTrue="1">
      <formula>"NG"</formula>
    </cfRule>
    <cfRule type="cellIs" priority="21" dxfId="43" operator="equal" stopIfTrue="1">
      <formula>"総助成対象経費欄[セルX21]を記入してください"</formula>
    </cfRule>
  </conditionalFormatting>
  <dataValidations count="5">
    <dataValidation type="list" allowBlank="1" showInputMessage="1" showErrorMessage="1" sqref="AC19:AE19">
      <formula1>"平成30年,平成31年"</formula1>
    </dataValidation>
    <dataValidation type="list" allowBlank="1" showInputMessage="1" showErrorMessage="1" sqref="W19:X19 AF19:AG19">
      <formula1>"1月,2月,3月,4月,5月,6月,7月,8月,9月,10月,11月,12月"</formula1>
    </dataValidation>
    <dataValidation type="list" allowBlank="1" showInputMessage="1" showErrorMessage="1" sqref="Y19:Z19 AH19:AI19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T17:AI17">
      <formula1>$P$2:$P$14</formula1>
    </dataValidation>
    <dataValidation type="list" allowBlank="1" showInputMessage="1" showErrorMessage="1" sqref="T19:V19">
      <formula1>"平成30年,平成31年"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cellComments="asDisplayed" horizontalDpi="600" verticalDpi="600" orientation="landscape" paperSize="9" r:id="rId4"/>
  <rowBreaks count="2" manualBreakCount="2">
    <brk id="43" max="255" man="1"/>
    <brk id="66" max="4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5" customWidth="1"/>
  </cols>
  <sheetData>
    <row r="1" ht="26.25" customHeight="1">
      <c r="A1" s="38" t="s">
        <v>37</v>
      </c>
    </row>
    <row r="2" spans="18:23" ht="26.25" customHeight="1">
      <c r="R2" s="335" t="s">
        <v>38</v>
      </c>
      <c r="S2" s="335"/>
      <c r="T2" s="335"/>
      <c r="U2" s="335"/>
      <c r="V2" s="335"/>
      <c r="W2" s="335"/>
    </row>
    <row r="3" spans="1:23" ht="26.25" customHeight="1">
      <c r="A3" s="336" t="s">
        <v>50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5" ht="26.25" customHeight="1">
      <c r="A5" s="15" t="s">
        <v>175</v>
      </c>
    </row>
    <row r="7" spans="9:23" ht="37.5" customHeight="1">
      <c r="I7" s="14"/>
      <c r="J7" s="14"/>
      <c r="K7" s="337" t="s">
        <v>10</v>
      </c>
      <c r="L7" s="337"/>
      <c r="M7" s="337"/>
      <c r="N7" s="331"/>
      <c r="O7" s="331"/>
      <c r="P7" s="331"/>
      <c r="Q7" s="331"/>
      <c r="R7" s="331"/>
      <c r="S7" s="331"/>
      <c r="T7" s="331"/>
      <c r="U7" s="331"/>
      <c r="V7" s="331"/>
      <c r="W7" s="331"/>
    </row>
    <row r="8" spans="9:23" ht="37.5" customHeight="1">
      <c r="I8" s="14"/>
      <c r="J8" s="14"/>
      <c r="K8" s="337" t="s">
        <v>44</v>
      </c>
      <c r="L8" s="337"/>
      <c r="M8" s="337"/>
      <c r="N8" s="332"/>
      <c r="O8" s="332"/>
      <c r="P8" s="332"/>
      <c r="Q8" s="332"/>
      <c r="R8" s="332"/>
      <c r="S8" s="332"/>
      <c r="T8" s="332"/>
      <c r="U8" s="332"/>
      <c r="V8" s="332"/>
      <c r="W8" s="332"/>
    </row>
    <row r="9" spans="9:23" ht="26.25" customHeight="1">
      <c r="I9" s="14"/>
      <c r="J9" s="14"/>
      <c r="K9" s="338" t="s">
        <v>46</v>
      </c>
      <c r="L9" s="338"/>
      <c r="M9" s="338"/>
      <c r="N9" s="333"/>
      <c r="O9" s="333"/>
      <c r="P9" s="333"/>
      <c r="Q9" s="333"/>
      <c r="R9" s="333"/>
      <c r="S9" s="333"/>
      <c r="T9" s="333"/>
      <c r="U9" s="333"/>
      <c r="V9" s="39" t="s">
        <v>47</v>
      </c>
      <c r="W9" s="81"/>
    </row>
    <row r="11" spans="2:16" ht="26.25" customHeight="1">
      <c r="B11" s="335" t="s">
        <v>192</v>
      </c>
      <c r="C11" s="335"/>
      <c r="D11" s="335"/>
      <c r="E11" s="335"/>
      <c r="F11" s="335"/>
      <c r="G11" s="335"/>
      <c r="H11" s="339" t="s">
        <v>48</v>
      </c>
      <c r="I11" s="339"/>
      <c r="J11" s="334" t="s">
        <v>193</v>
      </c>
      <c r="K11" s="334"/>
      <c r="L11" s="334"/>
      <c r="M11" s="334"/>
      <c r="N11" s="334"/>
      <c r="O11" s="334"/>
      <c r="P11" s="15" t="s">
        <v>73</v>
      </c>
    </row>
    <row r="12" ht="26.25" customHeight="1">
      <c r="A12" s="15" t="s">
        <v>74</v>
      </c>
    </row>
    <row r="13" spans="1:23" ht="37.5" customHeight="1">
      <c r="A13" s="339" t="s">
        <v>49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</row>
    <row r="14" spans="1:23" ht="33.75" customHeight="1">
      <c r="A14" s="322" t="s">
        <v>40</v>
      </c>
      <c r="B14" s="322"/>
      <c r="C14" s="322"/>
      <c r="D14" s="322"/>
      <c r="E14" s="322"/>
      <c r="F14" s="323"/>
      <c r="G14" s="324"/>
      <c r="H14" s="324"/>
      <c r="I14" s="324"/>
      <c r="J14" s="324"/>
      <c r="K14" s="324"/>
      <c r="L14" s="324"/>
      <c r="M14" s="329" t="s">
        <v>39</v>
      </c>
      <c r="N14" s="330"/>
      <c r="O14" s="323"/>
      <c r="P14" s="324"/>
      <c r="Q14" s="324"/>
      <c r="R14" s="324"/>
      <c r="S14" s="324"/>
      <c r="T14" s="324"/>
      <c r="U14" s="324"/>
      <c r="V14" s="329" t="s">
        <v>62</v>
      </c>
      <c r="W14" s="330"/>
    </row>
    <row r="15" ht="33.75" customHeight="1"/>
    <row r="16" spans="1:9" ht="33.75" customHeight="1">
      <c r="A16" s="322" t="s">
        <v>41</v>
      </c>
      <c r="B16" s="322"/>
      <c r="C16" s="322"/>
      <c r="D16" s="322"/>
      <c r="E16" s="322"/>
      <c r="F16" s="326"/>
      <c r="G16" s="327"/>
      <c r="H16" s="327"/>
      <c r="I16" s="328"/>
    </row>
    <row r="17" ht="33.75" customHeight="1"/>
    <row r="18" spans="1:12" ht="33.75" customHeight="1">
      <c r="A18" s="322" t="s">
        <v>42</v>
      </c>
      <c r="B18" s="322"/>
      <c r="C18" s="322"/>
      <c r="D18" s="322"/>
      <c r="E18" s="322"/>
      <c r="F18" s="42"/>
      <c r="G18" s="43"/>
      <c r="H18" s="43"/>
      <c r="I18" s="43"/>
      <c r="J18" s="43"/>
      <c r="K18" s="43"/>
      <c r="L18" s="44"/>
    </row>
    <row r="19" ht="33.75" customHeight="1"/>
    <row r="20" spans="1:23" ht="33.75" customHeight="1">
      <c r="A20" s="322" t="s">
        <v>45</v>
      </c>
      <c r="B20" s="322"/>
      <c r="C20" s="322"/>
      <c r="D20" s="322"/>
      <c r="E20" s="322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5"/>
    </row>
    <row r="21" spans="1:23" ht="67.5" customHeight="1">
      <c r="A21" s="322" t="s">
        <v>43</v>
      </c>
      <c r="B21" s="322"/>
      <c r="C21" s="322"/>
      <c r="D21" s="322"/>
      <c r="E21" s="322"/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5"/>
    </row>
    <row r="22" spans="1:23" ht="17.25" customHeight="1">
      <c r="A22" s="31"/>
      <c r="B22" s="31"/>
      <c r="C22" s="31"/>
      <c r="D22" s="31"/>
      <c r="E22" s="3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ht="17.25" customHeight="1">
      <c r="A23" s="144" t="s">
        <v>51</v>
      </c>
    </row>
    <row r="24" spans="1:2" s="37" customFormat="1" ht="17.25" customHeight="1">
      <c r="A24" s="41">
        <v>1</v>
      </c>
      <c r="B24" s="37" t="s">
        <v>52</v>
      </c>
    </row>
    <row r="25" spans="1:2" s="37" customFormat="1" ht="17.25" customHeight="1">
      <c r="A25" s="41">
        <v>2</v>
      </c>
      <c r="B25" s="37" t="s">
        <v>55</v>
      </c>
    </row>
    <row r="26" spans="1:2" s="37" customFormat="1" ht="17.25" customHeight="1">
      <c r="A26" s="41">
        <v>3</v>
      </c>
      <c r="B26" s="37" t="s">
        <v>53</v>
      </c>
    </row>
    <row r="27" ht="17.25" customHeight="1">
      <c r="B27" s="37" t="s">
        <v>54</v>
      </c>
    </row>
  </sheetData>
  <sheetProtection password="CC37" sheet="1" selectLockedCells="1"/>
  <mergeCells count="24">
    <mergeCell ref="R2:W2"/>
    <mergeCell ref="A3:W3"/>
    <mergeCell ref="O14:U14"/>
    <mergeCell ref="F14:L14"/>
    <mergeCell ref="K7:M7"/>
    <mergeCell ref="K8:M8"/>
    <mergeCell ref="K9:M9"/>
    <mergeCell ref="A13:W13"/>
    <mergeCell ref="B11:G11"/>
    <mergeCell ref="H11:I11"/>
    <mergeCell ref="N7:W7"/>
    <mergeCell ref="N8:W8"/>
    <mergeCell ref="A18:E18"/>
    <mergeCell ref="A20:E20"/>
    <mergeCell ref="N9:U9"/>
    <mergeCell ref="J11:O11"/>
    <mergeCell ref="A21:E21"/>
    <mergeCell ref="F20:W20"/>
    <mergeCell ref="F21:W21"/>
    <mergeCell ref="A14:E14"/>
    <mergeCell ref="A16:E16"/>
    <mergeCell ref="F16:I16"/>
    <mergeCell ref="M14:N14"/>
    <mergeCell ref="V14:W14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1">
      <selection activeCell="B32" sqref="B32"/>
    </sheetView>
  </sheetViews>
  <sheetFormatPr defaultColWidth="3.625" defaultRowHeight="26.25" customHeight="1"/>
  <cols>
    <col min="1" max="16384" width="3.625" style="15" customWidth="1"/>
  </cols>
  <sheetData>
    <row r="1" spans="1:14" ht="26.25" customHeight="1">
      <c r="A1" s="38" t="s">
        <v>37</v>
      </c>
      <c r="J1" s="340" t="s">
        <v>179</v>
      </c>
      <c r="K1" s="340"/>
      <c r="L1" s="340"/>
      <c r="M1" s="340"/>
      <c r="N1" s="340"/>
    </row>
    <row r="2" spans="18:23" ht="26.25" customHeight="1">
      <c r="R2" s="341">
        <v>43191</v>
      </c>
      <c r="S2" s="341"/>
      <c r="T2" s="341"/>
      <c r="U2" s="341"/>
      <c r="V2" s="341"/>
      <c r="W2" s="341"/>
    </row>
    <row r="3" spans="1:23" ht="26.25" customHeight="1">
      <c r="A3" s="336" t="s">
        <v>50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5" ht="26.25" customHeight="1">
      <c r="A5" s="15" t="s">
        <v>175</v>
      </c>
    </row>
    <row r="7" spans="9:23" ht="37.5" customHeight="1">
      <c r="I7" s="14"/>
      <c r="J7" s="14"/>
      <c r="K7" s="337" t="s">
        <v>10</v>
      </c>
      <c r="L7" s="337"/>
      <c r="M7" s="337"/>
      <c r="N7" s="344" t="s">
        <v>194</v>
      </c>
      <c r="O7" s="344"/>
      <c r="P7" s="344"/>
      <c r="Q7" s="344"/>
      <c r="R7" s="344"/>
      <c r="S7" s="344"/>
      <c r="T7" s="344"/>
      <c r="U7" s="344"/>
      <c r="V7" s="344"/>
      <c r="W7" s="344"/>
    </row>
    <row r="8" spans="9:23" ht="37.5" customHeight="1">
      <c r="I8" s="14"/>
      <c r="J8" s="14"/>
      <c r="K8" s="337" t="s">
        <v>44</v>
      </c>
      <c r="L8" s="337"/>
      <c r="M8" s="337"/>
      <c r="N8" s="345" t="s">
        <v>81</v>
      </c>
      <c r="O8" s="345"/>
      <c r="P8" s="345"/>
      <c r="Q8" s="345"/>
      <c r="R8" s="345"/>
      <c r="S8" s="345"/>
      <c r="T8" s="345"/>
      <c r="U8" s="345"/>
      <c r="V8" s="345"/>
      <c r="W8" s="345"/>
    </row>
    <row r="9" spans="9:23" ht="26.25" customHeight="1">
      <c r="I9" s="14"/>
      <c r="J9" s="14"/>
      <c r="K9" s="338" t="s">
        <v>46</v>
      </c>
      <c r="L9" s="338"/>
      <c r="M9" s="338"/>
      <c r="N9" s="351" t="s">
        <v>89</v>
      </c>
      <c r="O9" s="351"/>
      <c r="P9" s="351"/>
      <c r="Q9" s="351"/>
      <c r="R9" s="351"/>
      <c r="S9" s="351"/>
      <c r="T9" s="351"/>
      <c r="U9" s="351"/>
      <c r="V9" s="39" t="s">
        <v>47</v>
      </c>
      <c r="W9" s="81"/>
    </row>
    <row r="11" spans="2:16" ht="26.25" customHeight="1">
      <c r="B11" s="341">
        <v>43185</v>
      </c>
      <c r="C11" s="341"/>
      <c r="D11" s="341"/>
      <c r="E11" s="341"/>
      <c r="F11" s="341"/>
      <c r="G11" s="341"/>
      <c r="H11" s="339" t="s">
        <v>48</v>
      </c>
      <c r="I11" s="339"/>
      <c r="J11" s="352" t="s">
        <v>193</v>
      </c>
      <c r="K11" s="352"/>
      <c r="L11" s="352"/>
      <c r="M11" s="352"/>
      <c r="N11" s="352"/>
      <c r="O11" s="352"/>
      <c r="P11" s="15" t="s">
        <v>73</v>
      </c>
    </row>
    <row r="12" ht="26.25" customHeight="1">
      <c r="A12" s="15" t="s">
        <v>74</v>
      </c>
    </row>
    <row r="13" spans="1:23" ht="37.5" customHeight="1">
      <c r="A13" s="339" t="s">
        <v>49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</row>
    <row r="14" spans="1:23" ht="33.75" customHeight="1">
      <c r="A14" s="322" t="s">
        <v>40</v>
      </c>
      <c r="B14" s="322"/>
      <c r="C14" s="322"/>
      <c r="D14" s="322"/>
      <c r="E14" s="322"/>
      <c r="F14" s="342" t="s">
        <v>203</v>
      </c>
      <c r="G14" s="343"/>
      <c r="H14" s="343"/>
      <c r="I14" s="343"/>
      <c r="J14" s="343"/>
      <c r="K14" s="343"/>
      <c r="L14" s="343"/>
      <c r="M14" s="349" t="s">
        <v>39</v>
      </c>
      <c r="N14" s="350"/>
      <c r="O14" s="342" t="s">
        <v>204</v>
      </c>
      <c r="P14" s="343"/>
      <c r="Q14" s="343"/>
      <c r="R14" s="343"/>
      <c r="S14" s="343"/>
      <c r="T14" s="343"/>
      <c r="U14" s="343"/>
      <c r="V14" s="349" t="s">
        <v>62</v>
      </c>
      <c r="W14" s="350"/>
    </row>
    <row r="15" ht="33.75" customHeight="1"/>
    <row r="16" spans="1:9" ht="33.75" customHeight="1">
      <c r="A16" s="322" t="s">
        <v>41</v>
      </c>
      <c r="B16" s="322"/>
      <c r="C16" s="322"/>
      <c r="D16" s="322"/>
      <c r="E16" s="322"/>
      <c r="F16" s="346" t="s">
        <v>82</v>
      </c>
      <c r="G16" s="347"/>
      <c r="H16" s="347"/>
      <c r="I16" s="348"/>
    </row>
    <row r="17" ht="33.75" customHeight="1"/>
    <row r="18" spans="1:12" ht="33.75" customHeight="1">
      <c r="A18" s="322" t="s">
        <v>42</v>
      </c>
      <c r="B18" s="322"/>
      <c r="C18" s="322"/>
      <c r="D18" s="322"/>
      <c r="E18" s="322"/>
      <c r="F18" s="88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90">
        <v>0</v>
      </c>
    </row>
    <row r="19" ht="33.75" customHeight="1"/>
    <row r="20" spans="1:23" ht="33.75" customHeight="1">
      <c r="A20" s="322" t="s">
        <v>80</v>
      </c>
      <c r="B20" s="322"/>
      <c r="C20" s="322"/>
      <c r="D20" s="322"/>
      <c r="E20" s="322"/>
      <c r="F20" s="342" t="s">
        <v>196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53"/>
    </row>
    <row r="21" spans="1:23" ht="67.5" customHeight="1">
      <c r="A21" s="322" t="s">
        <v>43</v>
      </c>
      <c r="B21" s="322"/>
      <c r="C21" s="322"/>
      <c r="D21" s="322"/>
      <c r="E21" s="322"/>
      <c r="F21" s="342" t="s">
        <v>197</v>
      </c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53"/>
    </row>
    <row r="22" spans="1:23" ht="17.25" customHeight="1">
      <c r="A22" s="31"/>
      <c r="B22" s="31"/>
      <c r="C22" s="31"/>
      <c r="D22" s="31"/>
      <c r="E22" s="3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ht="17.25" customHeight="1">
      <c r="A23" s="144" t="s">
        <v>51</v>
      </c>
    </row>
    <row r="24" spans="1:2" s="37" customFormat="1" ht="17.25" customHeight="1">
      <c r="A24" s="41">
        <v>1</v>
      </c>
      <c r="B24" s="37" t="s">
        <v>52</v>
      </c>
    </row>
    <row r="25" spans="1:2" s="37" customFormat="1" ht="17.25" customHeight="1">
      <c r="A25" s="41">
        <v>2</v>
      </c>
      <c r="B25" s="37" t="s">
        <v>55</v>
      </c>
    </row>
    <row r="26" spans="1:2" s="37" customFormat="1" ht="17.25" customHeight="1">
      <c r="A26" s="41">
        <v>3</v>
      </c>
      <c r="B26" s="37" t="s">
        <v>53</v>
      </c>
    </row>
    <row r="27" ht="17.25" customHeight="1">
      <c r="B27" s="37" t="s">
        <v>54</v>
      </c>
    </row>
  </sheetData>
  <sheetProtection password="CC37" sheet="1" selectLockedCells="1" selectUnlockedCells="1"/>
  <mergeCells count="25">
    <mergeCell ref="A18:E18"/>
    <mergeCell ref="A20:E20"/>
    <mergeCell ref="A21:E21"/>
    <mergeCell ref="F20:W20"/>
    <mergeCell ref="F21:W21"/>
    <mergeCell ref="V14:W14"/>
    <mergeCell ref="O14:U14"/>
    <mergeCell ref="A14:E14"/>
    <mergeCell ref="N7:W7"/>
    <mergeCell ref="N8:W8"/>
    <mergeCell ref="A16:E16"/>
    <mergeCell ref="F16:I16"/>
    <mergeCell ref="M14:N14"/>
    <mergeCell ref="N9:U9"/>
    <mergeCell ref="J11:O11"/>
    <mergeCell ref="J1:N1"/>
    <mergeCell ref="R2:W2"/>
    <mergeCell ref="A3:W3"/>
    <mergeCell ref="F14:L14"/>
    <mergeCell ref="K7:M7"/>
    <mergeCell ref="K8:M8"/>
    <mergeCell ref="K9:M9"/>
    <mergeCell ref="A13:W13"/>
    <mergeCell ref="B11:G11"/>
    <mergeCell ref="H11:I11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cellComments="asDisplayed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357" t="s">
        <v>86</v>
      </c>
      <c r="B1" s="357"/>
      <c r="C1" s="357"/>
      <c r="D1" s="357"/>
      <c r="E1" s="357"/>
      <c r="F1" s="357"/>
      <c r="G1" s="357"/>
      <c r="H1" s="357"/>
      <c r="I1" s="357"/>
    </row>
    <row r="2" spans="1:9" ht="13.5" customHeight="1">
      <c r="A2" s="357"/>
      <c r="B2" s="357"/>
      <c r="C2" s="357"/>
      <c r="D2" s="357"/>
      <c r="E2" s="357"/>
      <c r="F2" s="357"/>
      <c r="G2" s="357"/>
      <c r="H2" s="357"/>
      <c r="I2" s="357"/>
    </row>
    <row r="3" spans="1:9" ht="13.5" customHeight="1">
      <c r="A3" s="3"/>
      <c r="B3" s="3"/>
      <c r="C3" s="3"/>
      <c r="D3" s="3"/>
      <c r="E3" s="3" t="s">
        <v>87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354"/>
      <c r="B8" s="355"/>
      <c r="C8" s="355"/>
      <c r="D8" s="355"/>
      <c r="E8" s="355"/>
      <c r="F8" s="355"/>
      <c r="G8" s="355"/>
      <c r="H8" s="355"/>
      <c r="I8" s="356"/>
    </row>
    <row r="9" spans="1:9" ht="13.5" customHeight="1">
      <c r="A9" s="354"/>
      <c r="B9" s="355"/>
      <c r="C9" s="355"/>
      <c r="D9" s="355"/>
      <c r="E9" s="355"/>
      <c r="F9" s="355"/>
      <c r="G9" s="355"/>
      <c r="H9" s="355"/>
      <c r="I9" s="356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357" t="s">
        <v>86</v>
      </c>
      <c r="B58" s="357"/>
      <c r="C58" s="357"/>
      <c r="D58" s="357"/>
      <c r="E58" s="357"/>
      <c r="F58" s="357"/>
      <c r="G58" s="357"/>
      <c r="H58" s="357"/>
      <c r="I58" s="357"/>
    </row>
    <row r="59" spans="1:9" ht="13.5" customHeight="1">
      <c r="A59" s="357"/>
      <c r="B59" s="357"/>
      <c r="C59" s="357"/>
      <c r="D59" s="357"/>
      <c r="E59" s="357"/>
      <c r="F59" s="357"/>
      <c r="G59" s="357"/>
      <c r="H59" s="357"/>
      <c r="I59" s="357"/>
    </row>
    <row r="60" spans="1:9" ht="13.5" customHeight="1">
      <c r="A60" s="45"/>
      <c r="B60" s="45"/>
      <c r="C60" s="45"/>
      <c r="D60" s="45"/>
      <c r="E60" s="3" t="s">
        <v>88</v>
      </c>
      <c r="F60" s="45"/>
      <c r="G60" s="45"/>
      <c r="H60" s="45"/>
      <c r="I60" s="4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354"/>
      <c r="B65" s="355"/>
      <c r="C65" s="355"/>
      <c r="D65" s="355"/>
      <c r="E65" s="355"/>
      <c r="F65" s="355"/>
      <c r="G65" s="355"/>
      <c r="H65" s="355"/>
      <c r="I65" s="356"/>
    </row>
    <row r="66" spans="1:9" ht="13.5" customHeight="1">
      <c r="A66" s="354"/>
      <c r="B66" s="355"/>
      <c r="C66" s="355"/>
      <c r="D66" s="355"/>
      <c r="E66" s="355"/>
      <c r="F66" s="355"/>
      <c r="G66" s="355"/>
      <c r="H66" s="355"/>
      <c r="I66" s="356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357" t="s">
        <v>86</v>
      </c>
      <c r="B1" s="357"/>
      <c r="C1" s="357"/>
      <c r="D1" s="357"/>
      <c r="E1" s="357"/>
      <c r="F1" s="357"/>
      <c r="G1" s="357"/>
      <c r="H1" s="357"/>
      <c r="I1" s="357"/>
    </row>
    <row r="2" spans="1:9" ht="13.5" customHeight="1">
      <c r="A2" s="357"/>
      <c r="B2" s="357"/>
      <c r="C2" s="357"/>
      <c r="D2" s="357"/>
      <c r="E2" s="357"/>
      <c r="F2" s="357"/>
      <c r="G2" s="357"/>
      <c r="H2" s="357"/>
      <c r="I2" s="357"/>
    </row>
    <row r="3" spans="1:9" ht="13.5" customHeight="1">
      <c r="A3" s="3"/>
      <c r="B3" s="3"/>
      <c r="C3" s="3"/>
      <c r="D3" s="3"/>
      <c r="E3" s="3" t="s">
        <v>87</v>
      </c>
      <c r="F3" s="3"/>
      <c r="G3" s="3"/>
      <c r="H3" s="358" t="s">
        <v>180</v>
      </c>
      <c r="I3" s="358"/>
    </row>
    <row r="4" spans="8:9" ht="13.5" customHeight="1">
      <c r="H4" s="359"/>
      <c r="I4" s="359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354"/>
      <c r="B8" s="355"/>
      <c r="C8" s="355"/>
      <c r="D8" s="355"/>
      <c r="E8" s="355"/>
      <c r="F8" s="355"/>
      <c r="G8" s="355"/>
      <c r="H8" s="355"/>
      <c r="I8" s="356"/>
    </row>
    <row r="9" spans="1:9" ht="13.5" customHeight="1">
      <c r="A9" s="354"/>
      <c r="B9" s="355"/>
      <c r="C9" s="355"/>
      <c r="D9" s="355"/>
      <c r="E9" s="355"/>
      <c r="F9" s="355"/>
      <c r="G9" s="355"/>
      <c r="H9" s="355"/>
      <c r="I9" s="356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357" t="s">
        <v>86</v>
      </c>
      <c r="B58" s="357"/>
      <c r="C58" s="357"/>
      <c r="D58" s="357"/>
      <c r="E58" s="357"/>
      <c r="F58" s="357"/>
      <c r="G58" s="357"/>
      <c r="H58" s="357"/>
      <c r="I58" s="357"/>
    </row>
    <row r="59" spans="1:9" ht="13.5" customHeight="1">
      <c r="A59" s="357"/>
      <c r="B59" s="357"/>
      <c r="C59" s="357"/>
      <c r="D59" s="357"/>
      <c r="E59" s="357"/>
      <c r="F59" s="357"/>
      <c r="G59" s="357"/>
      <c r="H59" s="357"/>
      <c r="I59" s="357"/>
    </row>
    <row r="60" spans="1:9" ht="13.5" customHeight="1">
      <c r="A60" s="45"/>
      <c r="B60" s="45"/>
      <c r="C60" s="45"/>
      <c r="D60" s="45"/>
      <c r="E60" s="3" t="s">
        <v>88</v>
      </c>
      <c r="F60" s="45"/>
      <c r="G60" s="45"/>
      <c r="H60" s="45"/>
      <c r="I60" s="4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354"/>
      <c r="B65" s="355"/>
      <c r="C65" s="355"/>
      <c r="D65" s="355"/>
      <c r="E65" s="355"/>
      <c r="F65" s="355"/>
      <c r="G65" s="355"/>
      <c r="H65" s="355"/>
      <c r="I65" s="356"/>
    </row>
    <row r="66" spans="1:9" ht="13.5" customHeight="1">
      <c r="A66" s="354"/>
      <c r="B66" s="355"/>
      <c r="C66" s="355"/>
      <c r="D66" s="355"/>
      <c r="E66" s="355"/>
      <c r="F66" s="355"/>
      <c r="G66" s="355"/>
      <c r="H66" s="355"/>
      <c r="I66" s="356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 selectUn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Zeros="0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5" customWidth="1"/>
  </cols>
  <sheetData>
    <row r="1" ht="26.25" customHeight="1">
      <c r="A1" s="38" t="s">
        <v>56</v>
      </c>
    </row>
    <row r="2" spans="18:23" ht="26.25" customHeight="1">
      <c r="R2" s="335" t="s">
        <v>38</v>
      </c>
      <c r="S2" s="335"/>
      <c r="T2" s="335"/>
      <c r="U2" s="335"/>
      <c r="V2" s="335"/>
      <c r="W2" s="335"/>
    </row>
    <row r="3" spans="1:23" ht="26.25" customHeight="1">
      <c r="A3" s="336" t="s">
        <v>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5" ht="26.25" customHeight="1">
      <c r="A5" s="15" t="s">
        <v>175</v>
      </c>
    </row>
    <row r="7" spans="8:23" ht="37.5" customHeight="1">
      <c r="H7" s="364" t="s">
        <v>58</v>
      </c>
      <c r="I7" s="364"/>
      <c r="J7" s="364"/>
      <c r="K7" s="337" t="s">
        <v>10</v>
      </c>
      <c r="L7" s="337"/>
      <c r="M7" s="337"/>
      <c r="N7" s="366">
        <f>'別紙2'!N7</f>
        <v>0</v>
      </c>
      <c r="O7" s="366"/>
      <c r="P7" s="366"/>
      <c r="Q7" s="366"/>
      <c r="R7" s="366"/>
      <c r="S7" s="366"/>
      <c r="T7" s="366"/>
      <c r="U7" s="366"/>
      <c r="V7" s="366"/>
      <c r="W7" s="366"/>
    </row>
    <row r="8" spans="8:23" ht="37.5" customHeight="1">
      <c r="H8" s="14"/>
      <c r="I8" s="14"/>
      <c r="J8" s="14"/>
      <c r="K8" s="337" t="s">
        <v>44</v>
      </c>
      <c r="L8" s="337"/>
      <c r="M8" s="337"/>
      <c r="N8" s="362">
        <f>'別紙2'!N8</f>
        <v>0</v>
      </c>
      <c r="O8" s="362"/>
      <c r="P8" s="362"/>
      <c r="Q8" s="362"/>
      <c r="R8" s="362"/>
      <c r="S8" s="362"/>
      <c r="T8" s="362"/>
      <c r="U8" s="362"/>
      <c r="V8" s="362"/>
      <c r="W8" s="362"/>
    </row>
    <row r="9" spans="8:23" ht="26.25" customHeight="1">
      <c r="H9" s="14"/>
      <c r="I9" s="14"/>
      <c r="J9" s="14"/>
      <c r="K9" s="338" t="s">
        <v>46</v>
      </c>
      <c r="L9" s="338"/>
      <c r="M9" s="338"/>
      <c r="N9" s="360">
        <f>'別紙2'!N9</f>
        <v>0</v>
      </c>
      <c r="O9" s="360"/>
      <c r="P9" s="360"/>
      <c r="Q9" s="360"/>
      <c r="R9" s="360"/>
      <c r="S9" s="360"/>
      <c r="T9" s="360"/>
      <c r="U9" s="360"/>
      <c r="V9" s="39" t="s">
        <v>47</v>
      </c>
      <c r="W9" s="81"/>
    </row>
    <row r="10" spans="14:23" ht="26.25" customHeight="1"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8:23" ht="37.5" customHeight="1">
      <c r="H11" s="364" t="s">
        <v>59</v>
      </c>
      <c r="I11" s="364"/>
      <c r="J11" s="364"/>
      <c r="K11" s="337" t="s">
        <v>10</v>
      </c>
      <c r="L11" s="337"/>
      <c r="M11" s="337"/>
      <c r="N11" s="331"/>
      <c r="O11" s="331"/>
      <c r="P11" s="331"/>
      <c r="Q11" s="331"/>
      <c r="R11" s="331"/>
      <c r="S11" s="331"/>
      <c r="T11" s="331"/>
      <c r="U11" s="331"/>
      <c r="V11" s="331"/>
      <c r="W11" s="331"/>
    </row>
    <row r="12" spans="8:23" ht="37.5" customHeight="1">
      <c r="H12" s="14"/>
      <c r="I12" s="14"/>
      <c r="J12" s="14"/>
      <c r="K12" s="337" t="s">
        <v>63</v>
      </c>
      <c r="L12" s="337"/>
      <c r="M12" s="337"/>
      <c r="N12" s="332"/>
      <c r="O12" s="332"/>
      <c r="P12" s="332"/>
      <c r="Q12" s="332"/>
      <c r="R12" s="332"/>
      <c r="S12" s="332"/>
      <c r="T12" s="332"/>
      <c r="U12" s="332"/>
      <c r="V12" s="332"/>
      <c r="W12" s="332"/>
    </row>
    <row r="13" spans="8:23" ht="26.25" customHeight="1">
      <c r="H13" s="14"/>
      <c r="I13" s="14"/>
      <c r="J13" s="14"/>
      <c r="K13" s="338" t="s">
        <v>60</v>
      </c>
      <c r="L13" s="338"/>
      <c r="M13" s="338"/>
      <c r="N13" s="333"/>
      <c r="O13" s="333"/>
      <c r="P13" s="333"/>
      <c r="Q13" s="333"/>
      <c r="R13" s="333"/>
      <c r="S13" s="333"/>
      <c r="T13" s="333"/>
      <c r="U13" s="333"/>
      <c r="V13" s="39" t="s">
        <v>47</v>
      </c>
      <c r="W13" s="81"/>
    </row>
    <row r="14" spans="9:23" ht="26.25" customHeight="1">
      <c r="I14" s="14"/>
      <c r="J14" s="14"/>
      <c r="K14" s="14"/>
      <c r="L14" s="39"/>
      <c r="M14" s="39"/>
      <c r="N14" s="39"/>
      <c r="O14" s="17"/>
      <c r="P14" s="17"/>
      <c r="Q14" s="17"/>
      <c r="R14" s="17"/>
      <c r="S14" s="17"/>
      <c r="T14" s="17"/>
      <c r="U14" s="17"/>
      <c r="V14" s="17"/>
      <c r="W14" s="25"/>
    </row>
    <row r="15" spans="1:23" ht="33.75" customHeight="1">
      <c r="A15" s="361" t="s">
        <v>132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</row>
    <row r="16" spans="1:23" ht="33.75" customHeight="1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</row>
    <row r="17" spans="1:23" ht="26.25" customHeight="1">
      <c r="A17" s="339" t="s">
        <v>49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</row>
    <row r="18" spans="1:23" ht="26.25" customHeight="1">
      <c r="A18" s="337" t="s">
        <v>85</v>
      </c>
      <c r="B18" s="337"/>
      <c r="C18" s="337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</row>
    <row r="19" spans="1:23" ht="26.25" customHeight="1">
      <c r="A19" s="363" t="s">
        <v>83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</row>
  </sheetData>
  <sheetProtection password="CC37" sheet="1" selectLockedCells="1"/>
  <mergeCells count="21">
    <mergeCell ref="A3:W3"/>
    <mergeCell ref="A18:C18"/>
    <mergeCell ref="H7:J7"/>
    <mergeCell ref="N12:W12"/>
    <mergeCell ref="D18:W18"/>
    <mergeCell ref="K12:M12"/>
    <mergeCell ref="R2:W2"/>
    <mergeCell ref="K7:M7"/>
    <mergeCell ref="K8:M8"/>
    <mergeCell ref="K9:M9"/>
    <mergeCell ref="N7:W7"/>
    <mergeCell ref="K13:M13"/>
    <mergeCell ref="N9:U9"/>
    <mergeCell ref="A15:W16"/>
    <mergeCell ref="N8:W8"/>
    <mergeCell ref="A19:W19"/>
    <mergeCell ref="N13:U13"/>
    <mergeCell ref="A17:W17"/>
    <mergeCell ref="H11:J11"/>
    <mergeCell ref="K11:M11"/>
    <mergeCell ref="N11:W1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view="pageBreakPreview" zoomScaleSheetLayoutView="100" zoomScalePageLayoutView="0" workbookViewId="0" topLeftCell="A1">
      <selection activeCell="C31" sqref="C31"/>
    </sheetView>
  </sheetViews>
  <sheetFormatPr defaultColWidth="3.625" defaultRowHeight="26.25" customHeight="1"/>
  <cols>
    <col min="1" max="16384" width="3.625" style="15" customWidth="1"/>
  </cols>
  <sheetData>
    <row r="1" spans="1:14" ht="26.25" customHeight="1">
      <c r="A1" s="38" t="s">
        <v>56</v>
      </c>
      <c r="J1" s="368" t="s">
        <v>179</v>
      </c>
      <c r="K1" s="368"/>
      <c r="L1" s="368"/>
      <c r="M1" s="368"/>
      <c r="N1" s="368"/>
    </row>
    <row r="2" spans="18:23" ht="26.25" customHeight="1">
      <c r="R2" s="341">
        <v>43191</v>
      </c>
      <c r="S2" s="341"/>
      <c r="T2" s="341"/>
      <c r="U2" s="341"/>
      <c r="V2" s="341"/>
      <c r="W2" s="341"/>
    </row>
    <row r="3" spans="1:23" ht="26.25" customHeight="1">
      <c r="A3" s="336" t="s">
        <v>57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</row>
    <row r="5" ht="26.25" customHeight="1">
      <c r="A5" s="15" t="s">
        <v>175</v>
      </c>
    </row>
    <row r="7" spans="8:23" ht="37.5" customHeight="1">
      <c r="H7" s="364" t="s">
        <v>58</v>
      </c>
      <c r="I7" s="364"/>
      <c r="J7" s="364"/>
      <c r="K7" s="337" t="s">
        <v>10</v>
      </c>
      <c r="L7" s="337"/>
      <c r="M7" s="337"/>
      <c r="N7" s="366" t="str">
        <f>'別紙2 (記入例)'!N7:W7</f>
        <v>福島○○○○○クラブ</v>
      </c>
      <c r="O7" s="366"/>
      <c r="P7" s="366"/>
      <c r="Q7" s="366"/>
      <c r="R7" s="366"/>
      <c r="S7" s="366"/>
      <c r="T7" s="366"/>
      <c r="U7" s="366"/>
      <c r="V7" s="366"/>
      <c r="W7" s="366"/>
    </row>
    <row r="8" spans="8:23" ht="37.5" customHeight="1">
      <c r="H8" s="14"/>
      <c r="I8" s="14"/>
      <c r="J8" s="14"/>
      <c r="K8" s="337" t="s">
        <v>44</v>
      </c>
      <c r="L8" s="337"/>
      <c r="M8" s="337"/>
      <c r="N8" s="362" t="str">
        <f>'別紙2 (記入例)'!N8:W8</f>
        <v>福島市○○町○○○○○○○番地</v>
      </c>
      <c r="O8" s="362"/>
      <c r="P8" s="362"/>
      <c r="Q8" s="362"/>
      <c r="R8" s="362"/>
      <c r="S8" s="362"/>
      <c r="T8" s="362"/>
      <c r="U8" s="362"/>
      <c r="V8" s="362"/>
      <c r="W8" s="362"/>
    </row>
    <row r="9" spans="8:23" ht="26.25" customHeight="1">
      <c r="H9" s="14"/>
      <c r="I9" s="14"/>
      <c r="J9" s="14"/>
      <c r="K9" s="338" t="s">
        <v>46</v>
      </c>
      <c r="L9" s="338"/>
      <c r="M9" s="338"/>
      <c r="N9" s="360" t="str">
        <f>'別紙2 (記入例)'!N9:U9</f>
        <v>会長　福島　太郎</v>
      </c>
      <c r="O9" s="360"/>
      <c r="P9" s="360"/>
      <c r="Q9" s="360"/>
      <c r="R9" s="360"/>
      <c r="S9" s="360"/>
      <c r="T9" s="360"/>
      <c r="U9" s="360"/>
      <c r="V9" s="39" t="s">
        <v>47</v>
      </c>
      <c r="W9" s="81"/>
    </row>
    <row r="10" spans="14:23" ht="26.25" customHeight="1"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8:23" ht="37.5" customHeight="1">
      <c r="H11" s="364" t="s">
        <v>59</v>
      </c>
      <c r="I11" s="364"/>
      <c r="J11" s="364"/>
      <c r="K11" s="337" t="s">
        <v>10</v>
      </c>
      <c r="L11" s="337"/>
      <c r="M11" s="337"/>
      <c r="N11" s="344" t="s">
        <v>194</v>
      </c>
      <c r="O11" s="344"/>
      <c r="P11" s="344"/>
      <c r="Q11" s="344"/>
      <c r="R11" s="344"/>
      <c r="S11" s="344"/>
      <c r="T11" s="344"/>
      <c r="U11" s="344"/>
      <c r="V11" s="344"/>
      <c r="W11" s="344"/>
    </row>
    <row r="12" spans="8:23" ht="37.5" customHeight="1">
      <c r="H12" s="14"/>
      <c r="I12" s="14"/>
      <c r="J12" s="14"/>
      <c r="K12" s="337" t="s">
        <v>63</v>
      </c>
      <c r="L12" s="337"/>
      <c r="M12" s="337"/>
      <c r="N12" s="345" t="s">
        <v>84</v>
      </c>
      <c r="O12" s="345"/>
      <c r="P12" s="345"/>
      <c r="Q12" s="345"/>
      <c r="R12" s="345"/>
      <c r="S12" s="345"/>
      <c r="T12" s="345"/>
      <c r="U12" s="345"/>
      <c r="V12" s="345"/>
      <c r="W12" s="345"/>
    </row>
    <row r="13" spans="8:23" ht="26.25" customHeight="1">
      <c r="H13" s="14"/>
      <c r="I13" s="14"/>
      <c r="J13" s="14"/>
      <c r="K13" s="338" t="s">
        <v>60</v>
      </c>
      <c r="L13" s="338"/>
      <c r="M13" s="338"/>
      <c r="N13" s="351" t="s">
        <v>162</v>
      </c>
      <c r="O13" s="351"/>
      <c r="P13" s="351"/>
      <c r="Q13" s="351"/>
      <c r="R13" s="351"/>
      <c r="S13" s="351"/>
      <c r="T13" s="351"/>
      <c r="U13" s="351"/>
      <c r="V13" s="39" t="s">
        <v>47</v>
      </c>
      <c r="W13" s="81"/>
    </row>
    <row r="14" spans="9:23" ht="26.25" customHeight="1">
      <c r="I14" s="14"/>
      <c r="J14" s="14"/>
      <c r="K14" s="14"/>
      <c r="L14" s="39"/>
      <c r="M14" s="39"/>
      <c r="N14" s="39"/>
      <c r="O14" s="17"/>
      <c r="P14" s="17"/>
      <c r="Q14" s="17"/>
      <c r="R14" s="17"/>
      <c r="S14" s="17"/>
      <c r="T14" s="17"/>
      <c r="U14" s="17"/>
      <c r="V14" s="17"/>
      <c r="W14" s="25"/>
    </row>
    <row r="15" spans="1:23" ht="33.75" customHeight="1">
      <c r="A15" s="361" t="s">
        <v>132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</row>
    <row r="16" spans="1:23" ht="33.75" customHeight="1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</row>
    <row r="17" spans="1:23" ht="26.25" customHeight="1">
      <c r="A17" s="339" t="s">
        <v>49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</row>
    <row r="18" spans="1:23" ht="26.25" customHeight="1">
      <c r="A18" s="337" t="s">
        <v>85</v>
      </c>
      <c r="B18" s="337"/>
      <c r="C18" s="337"/>
      <c r="D18" s="367" t="s">
        <v>195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</row>
    <row r="19" spans="1:23" ht="26.25" customHeight="1">
      <c r="A19" s="363" t="s">
        <v>134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</row>
  </sheetData>
  <sheetProtection password="CC37" sheet="1" selectLockedCells="1" selectUnlockedCells="1"/>
  <mergeCells count="22">
    <mergeCell ref="A19:W19"/>
    <mergeCell ref="N13:U13"/>
    <mergeCell ref="A17:W17"/>
    <mergeCell ref="H11:J11"/>
    <mergeCell ref="K11:M11"/>
    <mergeCell ref="K9:M9"/>
    <mergeCell ref="K12:M12"/>
    <mergeCell ref="N11:W11"/>
    <mergeCell ref="N12:W12"/>
    <mergeCell ref="A15:W16"/>
    <mergeCell ref="J1:N1"/>
    <mergeCell ref="R2:W2"/>
    <mergeCell ref="A3:W3"/>
    <mergeCell ref="H7:J7"/>
    <mergeCell ref="N9:U9"/>
    <mergeCell ref="N7:W7"/>
    <mergeCell ref="A18:C18"/>
    <mergeCell ref="K7:M7"/>
    <mergeCell ref="K8:M8"/>
    <mergeCell ref="D18:W18"/>
    <mergeCell ref="K13:M13"/>
    <mergeCell ref="N8:W8"/>
  </mergeCells>
  <printOptions horizontalCentered="1"/>
  <pageMargins left="0.8661417322834646" right="0.8661417322834646" top="0.984251968503937" bottom="0.1968503937007874" header="0.5118110236220472" footer="0.5118110236220472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片平 政枝</cp:lastModifiedBy>
  <cp:lastPrinted>2018-06-11T08:13:17Z</cp:lastPrinted>
  <dcterms:created xsi:type="dcterms:W3CDTF">2010-10-26T04:30:46Z</dcterms:created>
  <dcterms:modified xsi:type="dcterms:W3CDTF">2018-06-11T08:14:32Z</dcterms:modified>
  <cp:category/>
  <cp:version/>
  <cp:contentType/>
  <cp:contentStatus/>
</cp:coreProperties>
</file>